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 Kort &amp; Dok\Administration &amp; skabeloner\Budgetskabeloner\"/>
    </mc:Choice>
  </mc:AlternateContent>
  <bookViews>
    <workbookView xWindow="0" yWindow="0" windowWidth="25200" windowHeight="11760" xr2:uid="{00000000-000D-0000-FFFF-FFFF00000000}"/>
  </bookViews>
  <sheets>
    <sheet name="budgetdok" sheetId="1" r:id="rId1"/>
  </sheets>
  <definedNames>
    <definedName name="_nat1">budgetdok!$D$8</definedName>
    <definedName name="_nat2">budgetdok!$D$9</definedName>
    <definedName name="Frikøb">budgetdok!$D$14</definedName>
    <definedName name="Klip">budgetdok!$J$11</definedName>
    <definedName name="Location">budgetdok!$H$13</definedName>
    <definedName name="Lyd">budgetdok!$J$12</definedName>
    <definedName name="Længde">budgetdok!$G$10</definedName>
    <definedName name="Mix">budgetdok!$J$13</definedName>
    <definedName name="nattillæg1">budgetdok!$D$8</definedName>
    <definedName name="nattillæg2">budgetdok!$D$9</definedName>
    <definedName name="Opt">budgetdok!$J$10</definedName>
    <definedName name="Optagelse">budgetdok!$J$10</definedName>
    <definedName name="Overtid1">budgetdok!$D$12</definedName>
    <definedName name="Overtid100">budgetdok!$D$13</definedName>
    <definedName name="Overtid1Loc">budgetdok!$D$12</definedName>
    <definedName name="Overtid1Stu">budgetdok!$D$10</definedName>
    <definedName name="Overtid2">budgetdok!$D$13</definedName>
    <definedName name="Overtid2Loc">budgetdok!$D$13</definedName>
    <definedName name="Overtid2Stu">budgetdok!$D$11</definedName>
    <definedName name="Overtid50">budgetdok!$D$12</definedName>
    <definedName name="Overtidlys">budgetdok!$D$14</definedName>
    <definedName name="Præ">budgetdok!$J$9</definedName>
    <definedName name="Præprod">budgetdok!$J$9</definedName>
    <definedName name="Studie">budgetdok!$H$12</definedName>
    <definedName name="_xlnm.Print_Area" localSheetId="0">budgetdok!$A$1:$J$346</definedName>
  </definedNames>
  <calcPr calcId="171027" concurrentCalc="0"/>
</workbook>
</file>

<file path=xl/calcChain.xml><?xml version="1.0" encoding="utf-8"?>
<calcChain xmlns="http://schemas.openxmlformats.org/spreadsheetml/2006/main">
  <c r="J294" i="1" l="1"/>
  <c r="J37" i="1"/>
  <c r="J42" i="1"/>
  <c r="I265" i="1"/>
  <c r="J265" i="1"/>
  <c r="J274" i="1"/>
  <c r="J275" i="1"/>
  <c r="I250" i="1"/>
  <c r="D45" i="1"/>
  <c r="D44" i="1"/>
  <c r="D43" i="1"/>
  <c r="I319" i="1"/>
  <c r="J319" i="1"/>
  <c r="I339" i="1"/>
  <c r="J339" i="1"/>
  <c r="I338" i="1"/>
  <c r="J338" i="1"/>
  <c r="I337" i="1"/>
  <c r="J337" i="1"/>
  <c r="I336" i="1"/>
  <c r="J336" i="1"/>
  <c r="I335" i="1"/>
  <c r="J335" i="1"/>
  <c r="I334" i="1"/>
  <c r="J334" i="1"/>
  <c r="I333" i="1"/>
  <c r="J333" i="1"/>
  <c r="I332" i="1"/>
  <c r="J332" i="1"/>
  <c r="I331" i="1"/>
  <c r="J331" i="1"/>
  <c r="I330" i="1"/>
  <c r="I329" i="1"/>
  <c r="I328" i="1"/>
  <c r="I327" i="1"/>
  <c r="J330" i="1"/>
  <c r="I326" i="1"/>
  <c r="I325" i="1"/>
  <c r="I281" i="1"/>
  <c r="J281" i="1"/>
  <c r="I58" i="1"/>
  <c r="J58" i="1"/>
  <c r="I56" i="1"/>
  <c r="J56" i="1"/>
  <c r="I57" i="1"/>
  <c r="J57" i="1"/>
  <c r="J59" i="1"/>
  <c r="J18" i="1"/>
  <c r="I49" i="1"/>
  <c r="J49" i="1"/>
  <c r="I50" i="1"/>
  <c r="J50" i="1"/>
  <c r="I51" i="1"/>
  <c r="J51" i="1"/>
  <c r="I52" i="1"/>
  <c r="J52" i="1"/>
  <c r="J53" i="1"/>
  <c r="J17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4" i="1"/>
  <c r="J84" i="1"/>
  <c r="I85" i="1"/>
  <c r="J85" i="1"/>
  <c r="I86" i="1"/>
  <c r="J86" i="1"/>
  <c r="I90" i="1"/>
  <c r="J90" i="1"/>
  <c r="I91" i="1"/>
  <c r="J91" i="1"/>
  <c r="J92" i="1"/>
  <c r="I95" i="1"/>
  <c r="J95" i="1"/>
  <c r="I97" i="1"/>
  <c r="I98" i="1"/>
  <c r="I99" i="1"/>
  <c r="I100" i="1"/>
  <c r="I101" i="1"/>
  <c r="J101" i="1"/>
  <c r="I102" i="1"/>
  <c r="J102" i="1"/>
  <c r="I107" i="1"/>
  <c r="I108" i="1"/>
  <c r="I109" i="1"/>
  <c r="I110" i="1"/>
  <c r="I111" i="1"/>
  <c r="I112" i="1"/>
  <c r="I114" i="1"/>
  <c r="I115" i="1"/>
  <c r="I116" i="1"/>
  <c r="I117" i="1"/>
  <c r="I118" i="1"/>
  <c r="I119" i="1"/>
  <c r="J119" i="1"/>
  <c r="I120" i="1"/>
  <c r="J120" i="1"/>
  <c r="I121" i="1"/>
  <c r="J121" i="1"/>
  <c r="I126" i="1"/>
  <c r="I127" i="1"/>
  <c r="I128" i="1"/>
  <c r="I129" i="1"/>
  <c r="I130" i="1"/>
  <c r="I131" i="1"/>
  <c r="J131" i="1"/>
  <c r="I133" i="1"/>
  <c r="I134" i="1"/>
  <c r="I135" i="1"/>
  <c r="I136" i="1"/>
  <c r="I137" i="1"/>
  <c r="J137" i="1"/>
  <c r="I138" i="1"/>
  <c r="J138" i="1"/>
  <c r="I139" i="1"/>
  <c r="J139" i="1"/>
  <c r="I144" i="1"/>
  <c r="I145" i="1"/>
  <c r="I146" i="1"/>
  <c r="I147" i="1"/>
  <c r="I148" i="1"/>
  <c r="J148" i="1"/>
  <c r="I150" i="1"/>
  <c r="I151" i="1"/>
  <c r="I152" i="1"/>
  <c r="I153" i="1"/>
  <c r="J153" i="1"/>
  <c r="J155" i="1"/>
  <c r="J26" i="1"/>
  <c r="I154" i="1"/>
  <c r="J154" i="1"/>
  <c r="I159" i="1"/>
  <c r="I160" i="1"/>
  <c r="I161" i="1"/>
  <c r="I162" i="1"/>
  <c r="I163" i="1"/>
  <c r="I164" i="1"/>
  <c r="J164" i="1"/>
  <c r="I166" i="1"/>
  <c r="I167" i="1"/>
  <c r="I168" i="1"/>
  <c r="I169" i="1"/>
  <c r="I170" i="1"/>
  <c r="J170" i="1"/>
  <c r="I172" i="1"/>
  <c r="I173" i="1"/>
  <c r="J173" i="1"/>
  <c r="J174" i="1"/>
  <c r="J27" i="1"/>
  <c r="I182" i="1"/>
  <c r="J182" i="1"/>
  <c r="I183" i="1"/>
  <c r="J183" i="1"/>
  <c r="I184" i="1"/>
  <c r="J184" i="1"/>
  <c r="I185" i="1"/>
  <c r="J185" i="1"/>
  <c r="I186" i="1"/>
  <c r="I187" i="1"/>
  <c r="I188" i="1"/>
  <c r="J188" i="1"/>
  <c r="I189" i="1"/>
  <c r="J189" i="1"/>
  <c r="I190" i="1"/>
  <c r="J190" i="1"/>
  <c r="I191" i="1"/>
  <c r="J191" i="1"/>
  <c r="I192" i="1"/>
  <c r="J192" i="1"/>
  <c r="I193" i="1"/>
  <c r="I194" i="1"/>
  <c r="I195" i="1"/>
  <c r="I196" i="1"/>
  <c r="I197" i="1"/>
  <c r="J197" i="1"/>
  <c r="I198" i="1"/>
  <c r="J198" i="1"/>
  <c r="I202" i="1"/>
  <c r="J202" i="1"/>
  <c r="I203" i="1"/>
  <c r="J203" i="1"/>
  <c r="I204" i="1"/>
  <c r="J204" i="1"/>
  <c r="I205" i="1"/>
  <c r="J205" i="1"/>
  <c r="I209" i="1"/>
  <c r="J209" i="1"/>
  <c r="I210" i="1"/>
  <c r="J210" i="1"/>
  <c r="I211" i="1"/>
  <c r="J211" i="1"/>
  <c r="I212" i="1"/>
  <c r="J212" i="1"/>
  <c r="I213" i="1"/>
  <c r="J213" i="1"/>
  <c r="I217" i="1"/>
  <c r="I218" i="1"/>
  <c r="J218" i="1"/>
  <c r="I219" i="1"/>
  <c r="J219" i="1"/>
  <c r="I220" i="1"/>
  <c r="J220" i="1"/>
  <c r="I221" i="1"/>
  <c r="J221" i="1"/>
  <c r="I222" i="1"/>
  <c r="I223" i="1"/>
  <c r="I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4" i="1"/>
  <c r="I235" i="1"/>
  <c r="I236" i="1"/>
  <c r="J236" i="1"/>
  <c r="I237" i="1"/>
  <c r="J237" i="1"/>
  <c r="I238" i="1"/>
  <c r="I239" i="1"/>
  <c r="I240" i="1"/>
  <c r="J240" i="1"/>
  <c r="I241" i="1"/>
  <c r="J241" i="1"/>
  <c r="J242" i="1"/>
  <c r="J33" i="1"/>
  <c r="I245" i="1"/>
  <c r="J245" i="1"/>
  <c r="I246" i="1"/>
  <c r="J246" i="1"/>
  <c r="I247" i="1"/>
  <c r="J247" i="1"/>
  <c r="I248" i="1"/>
  <c r="J248" i="1"/>
  <c r="I249" i="1"/>
  <c r="I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6" i="1"/>
  <c r="J266" i="1"/>
  <c r="I267" i="1"/>
  <c r="J267" i="1"/>
  <c r="E268" i="1"/>
  <c r="I268" i="1"/>
  <c r="J268" i="1"/>
  <c r="I269" i="1"/>
  <c r="I270" i="1"/>
  <c r="I271" i="1"/>
  <c r="J271" i="1"/>
  <c r="I272" i="1"/>
  <c r="J272" i="1"/>
  <c r="I273" i="1"/>
  <c r="J273" i="1"/>
  <c r="I283" i="1"/>
  <c r="I284" i="1"/>
  <c r="I285" i="1"/>
  <c r="I286" i="1"/>
  <c r="J286" i="1"/>
  <c r="I288" i="1"/>
  <c r="I289" i="1"/>
  <c r="I290" i="1"/>
  <c r="J290" i="1"/>
  <c r="I280" i="1"/>
  <c r="J280" i="1"/>
  <c r="I291" i="1"/>
  <c r="J291" i="1"/>
  <c r="E292" i="1"/>
  <c r="I292" i="1"/>
  <c r="J292" i="1"/>
  <c r="I293" i="1"/>
  <c r="J293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8" i="1"/>
  <c r="J308" i="1"/>
  <c r="I309" i="1"/>
  <c r="J309" i="1"/>
  <c r="I310" i="1"/>
  <c r="J310" i="1"/>
  <c r="I311" i="1"/>
  <c r="J311" i="1"/>
  <c r="I315" i="1"/>
  <c r="J315" i="1"/>
  <c r="I316" i="1"/>
  <c r="J316" i="1"/>
  <c r="I317" i="1"/>
  <c r="J317" i="1"/>
  <c r="I318" i="1"/>
  <c r="J318" i="1"/>
  <c r="I320" i="1"/>
  <c r="J320" i="1"/>
  <c r="I321" i="1"/>
  <c r="J321" i="1"/>
  <c r="J187" i="1"/>
  <c r="J112" i="1"/>
  <c r="J224" i="1"/>
  <c r="J289" i="1"/>
  <c r="G178" i="1"/>
  <c r="J178" i="1"/>
  <c r="J22" i="1"/>
  <c r="G44" i="1"/>
  <c r="G45" i="1"/>
  <c r="G43" i="1"/>
  <c r="J87" i="1"/>
  <c r="J20" i="1"/>
  <c r="J214" i="1"/>
  <c r="J31" i="1"/>
  <c r="J199" i="1"/>
  <c r="J29" i="1"/>
  <c r="J122" i="1"/>
  <c r="J24" i="1"/>
  <c r="J231" i="1"/>
  <c r="J32" i="1"/>
  <c r="J103" i="1"/>
  <c r="J23" i="1"/>
  <c r="J21" i="1"/>
  <c r="J81" i="1"/>
  <c r="J19" i="1"/>
  <c r="J262" i="1"/>
  <c r="J34" i="1"/>
  <c r="J206" i="1"/>
  <c r="J30" i="1"/>
  <c r="J322" i="1"/>
  <c r="J40" i="1"/>
  <c r="J312" i="1"/>
  <c r="J39" i="1"/>
  <c r="J305" i="1"/>
  <c r="J38" i="1"/>
  <c r="J140" i="1"/>
  <c r="J25" i="1"/>
  <c r="J340" i="1"/>
  <c r="J41" i="1"/>
  <c r="J35" i="1"/>
  <c r="J36" i="1"/>
  <c r="G177" i="1"/>
  <c r="J177" i="1"/>
  <c r="J179" i="1"/>
  <c r="J28" i="1"/>
  <c r="G345" i="1"/>
  <c r="J345" i="1"/>
  <c r="J45" i="1"/>
  <c r="G344" i="1"/>
  <c r="J344" i="1"/>
  <c r="J44" i="1"/>
  <c r="J276" i="1"/>
  <c r="G343" i="1"/>
  <c r="J343" i="1"/>
  <c r="J43" i="1"/>
  <c r="J46" i="1"/>
  <c r="J346" i="1"/>
</calcChain>
</file>

<file path=xl/sharedStrings.xml><?xml version="1.0" encoding="utf-8"?>
<sst xmlns="http://schemas.openxmlformats.org/spreadsheetml/2006/main" count="722" uniqueCount="277">
  <si>
    <t>Titel:</t>
  </si>
  <si>
    <t>Optage</t>
  </si>
  <si>
    <t>Instruktør:</t>
  </si>
  <si>
    <t>Format:</t>
  </si>
  <si>
    <t>Producer:</t>
  </si>
  <si>
    <t>Endeligt</t>
  </si>
  <si>
    <t>Firma:</t>
  </si>
  <si>
    <t>Film længde</t>
  </si>
  <si>
    <t>Uger</t>
  </si>
  <si>
    <t>Adr:</t>
  </si>
  <si>
    <t>Præ</t>
  </si>
  <si>
    <t>Postnummer</t>
  </si>
  <si>
    <t>Minutter</t>
  </si>
  <si>
    <t>Opt</t>
  </si>
  <si>
    <t>Klip</t>
  </si>
  <si>
    <t>Lyd</t>
  </si>
  <si>
    <t>Mix</t>
  </si>
  <si>
    <t>Dato:</t>
  </si>
  <si>
    <t>Forventet</t>
  </si>
  <si>
    <t>#</t>
  </si>
  <si>
    <t xml:space="preserve"> </t>
  </si>
  <si>
    <t>Budget</t>
  </si>
  <si>
    <t>MANUSKRIPT</t>
  </si>
  <si>
    <t>FORPRODUKTION</t>
  </si>
  <si>
    <t>MEDVIRKENDE</t>
  </si>
  <si>
    <t>LØNRELATEREDE OMK.</t>
  </si>
  <si>
    <t>UDSTYR</t>
  </si>
  <si>
    <t>MATERIALER</t>
  </si>
  <si>
    <t>LOCATION</t>
  </si>
  <si>
    <t>TRANSPORT OG REJSER</t>
  </si>
  <si>
    <t>OPHOLD OG FORPLEJNING</t>
  </si>
  <si>
    <t>MUSIK</t>
  </si>
  <si>
    <t>ARKIVMATERIALE</t>
  </si>
  <si>
    <t>FORSIKRING, STEMPLING OG ASSISTANCE</t>
  </si>
  <si>
    <t>SUBTOTAL</t>
  </si>
  <si>
    <t>TILLÆG</t>
  </si>
  <si>
    <t>GRAND TOTAL</t>
  </si>
  <si>
    <t>DKK</t>
  </si>
  <si>
    <t>x</t>
  </si>
  <si>
    <t>Ant</t>
  </si>
  <si>
    <t>Enh</t>
  </si>
  <si>
    <t>á</t>
  </si>
  <si>
    <t>Sub</t>
  </si>
  <si>
    <t>Synopsis/Treatment</t>
  </si>
  <si>
    <t>Sum</t>
  </si>
  <si>
    <t>Manuskript</t>
  </si>
  <si>
    <t>Konsulent/Dramaturg</t>
  </si>
  <si>
    <t>Diverse</t>
  </si>
  <si>
    <t>TOTAL</t>
  </si>
  <si>
    <t>Lønninger Produktion</t>
  </si>
  <si>
    <t>Lønninger Instruktør</t>
  </si>
  <si>
    <t>Researcher</t>
  </si>
  <si>
    <t>Kurerservice</t>
  </si>
  <si>
    <t>Fortæring/Diæter</t>
  </si>
  <si>
    <t>Udstyr</t>
  </si>
  <si>
    <t>Stillfoto</t>
  </si>
  <si>
    <t>Video</t>
  </si>
  <si>
    <t>Laboratorium</t>
  </si>
  <si>
    <t>Finansierings omkostninger</t>
  </si>
  <si>
    <t>Emnematerialer</t>
  </si>
  <si>
    <t>Extern Produktions hjælp</t>
  </si>
  <si>
    <t>Instruktør</t>
  </si>
  <si>
    <t>Producer</t>
  </si>
  <si>
    <t>Skuespillere DK</t>
  </si>
  <si>
    <t>Dage</t>
  </si>
  <si>
    <t>Frikøb Tv-visning</t>
  </si>
  <si>
    <t>%</t>
  </si>
  <si>
    <t>Af:</t>
  </si>
  <si>
    <t>HOLD - INSTRUKTION</t>
  </si>
  <si>
    <t>Forberedelse</t>
  </si>
  <si>
    <t>Optagelse</t>
  </si>
  <si>
    <t>50 %</t>
  </si>
  <si>
    <t>100 %</t>
  </si>
  <si>
    <t>Forskudttid</t>
  </si>
  <si>
    <t>HOLD-PRODUKTION</t>
  </si>
  <si>
    <t>Produktionsleder</t>
  </si>
  <si>
    <t>Præproduktion</t>
  </si>
  <si>
    <t>Afrigning</t>
  </si>
  <si>
    <t xml:space="preserve">Produktionsassistent </t>
  </si>
  <si>
    <t>Andre lønninger</t>
  </si>
  <si>
    <t>Overtid/forskudt tid</t>
  </si>
  <si>
    <t>HOLD-FOTO</t>
  </si>
  <si>
    <t>A-Fotograf</t>
  </si>
  <si>
    <t>Færdiggørelse</t>
  </si>
  <si>
    <t>B-Fotograf</t>
  </si>
  <si>
    <t>Stillfotograf</t>
  </si>
  <si>
    <t>Andre Lønninger</t>
  </si>
  <si>
    <t>HOLD-TONE</t>
  </si>
  <si>
    <t>A-Tonemester</t>
  </si>
  <si>
    <t>B-Tonemester</t>
  </si>
  <si>
    <t>HOLD-BELYSNING</t>
  </si>
  <si>
    <t>Belysningsmester</t>
  </si>
  <si>
    <t>Præproduktion/Afrig</t>
  </si>
  <si>
    <t>Rejsedage</t>
  </si>
  <si>
    <t>Belysningsassistent</t>
  </si>
  <si>
    <t>Extra Hjælp</t>
  </si>
  <si>
    <t>Anden Hjælp</t>
  </si>
  <si>
    <t>Lønomkostninger, Hold incl. 2 ledighdg.</t>
  </si>
  <si>
    <t>Lønomkostninger, Spillere</t>
  </si>
  <si>
    <t>Diverse Optikker /Extra Udstyr</t>
  </si>
  <si>
    <t>Video Extra Udstyr</t>
  </si>
  <si>
    <t>Stillbilledkamera</t>
  </si>
  <si>
    <t>Lydudstyr</t>
  </si>
  <si>
    <t>Lydudstyr, Microports</t>
  </si>
  <si>
    <t xml:space="preserve">Extra Lydudstyr </t>
  </si>
  <si>
    <t>Lamper, Lampepakke</t>
  </si>
  <si>
    <t>El, Forbrug</t>
  </si>
  <si>
    <t>Store Lamper og div. Tilbehør</t>
  </si>
  <si>
    <t>Lamper, Brændetimer, HMI</t>
  </si>
  <si>
    <t>Kommunikationsudstyr, W/T</t>
  </si>
  <si>
    <t>Komm. Udstyr, Mobil tlf., Præ Prod</t>
  </si>
  <si>
    <t>Komm. Udstyr, Mobil tlf., Optagelse</t>
  </si>
  <si>
    <t>Komm. Udstyr, Mobil tlf., Afvikling</t>
  </si>
  <si>
    <t>Samtaleafgifter</t>
  </si>
  <si>
    <t>Andet udstyr</t>
  </si>
  <si>
    <t>MATERIALER Optagelse</t>
  </si>
  <si>
    <t>Meter</t>
  </si>
  <si>
    <t>Stk</t>
  </si>
  <si>
    <t>Andre materialer</t>
  </si>
  <si>
    <t xml:space="preserve">Locationleje </t>
  </si>
  <si>
    <t>Location Omkostninger</t>
  </si>
  <si>
    <t xml:space="preserve">Location Fremmed Hjælp </t>
  </si>
  <si>
    <t>Div andet.</t>
  </si>
  <si>
    <t>TRANSPORT og REJSER</t>
  </si>
  <si>
    <t>Lysvogn, Optagelse</t>
  </si>
  <si>
    <t>Produktionsbiler, Optagelse</t>
  </si>
  <si>
    <t>Kilometerpenge</t>
  </si>
  <si>
    <t>Taxa</t>
  </si>
  <si>
    <t>Rejser</t>
  </si>
  <si>
    <t>Rejser, Udland, Filmhold</t>
  </si>
  <si>
    <t>Bill</t>
  </si>
  <si>
    <t>Rejser, Danmark Filmhold</t>
  </si>
  <si>
    <t>Rejser Efterarbejde</t>
  </si>
  <si>
    <t>Carnet</t>
  </si>
  <si>
    <t>Told</t>
  </si>
  <si>
    <t>Kurér Service</t>
  </si>
  <si>
    <t>Anden transport</t>
  </si>
  <si>
    <t>Ophold, Udland Hold</t>
  </si>
  <si>
    <t>Ophold Danmark,Hold</t>
  </si>
  <si>
    <t>Ophold Efterarbejde</t>
  </si>
  <si>
    <t>Forplejning optagelser</t>
  </si>
  <si>
    <t>Diæter Udland Hold</t>
  </si>
  <si>
    <t>Diæter Danmark Hold</t>
  </si>
  <si>
    <t>Diæter Danmark Medvirkende</t>
  </si>
  <si>
    <t>Andet</t>
  </si>
  <si>
    <t>Logging</t>
  </si>
  <si>
    <t>EDL Lister</t>
  </si>
  <si>
    <t>Biograf, Gennemsyn</t>
  </si>
  <si>
    <t>Andre faciliteter</t>
  </si>
  <si>
    <t>Timer</t>
  </si>
  <si>
    <t>Digitale effekter</t>
  </si>
  <si>
    <t>Klippematerialer</t>
  </si>
  <si>
    <t>Leje af extra udstyr til efterarbejde</t>
  </si>
  <si>
    <t xml:space="preserve">Klipper </t>
  </si>
  <si>
    <t>Klippeassistent</t>
  </si>
  <si>
    <t>Løn Loggning af Materiale</t>
  </si>
  <si>
    <t>Efterarbejde. Koordinator/prod.leder</t>
  </si>
  <si>
    <t>Tonemester</t>
  </si>
  <si>
    <t>Tonemester, Lyd efterrarbejde</t>
  </si>
  <si>
    <t xml:space="preserve">Tonemester, Mix </t>
  </si>
  <si>
    <t>Diverse Teknisk assistance</t>
  </si>
  <si>
    <t>For og slut tekster Film</t>
  </si>
  <si>
    <t>Grafiker</t>
  </si>
  <si>
    <t>Subtitling</t>
  </si>
  <si>
    <t>Tekster løn</t>
  </si>
  <si>
    <t>timer</t>
  </si>
  <si>
    <t>Tekster tilrettelægning</t>
  </si>
  <si>
    <t>Oversættelse</t>
  </si>
  <si>
    <t>est.</t>
  </si>
  <si>
    <t>DialogListe</t>
  </si>
  <si>
    <t>On-Line</t>
  </si>
  <si>
    <t>Online suite</t>
  </si>
  <si>
    <t>FX arbejde  Computer animation</t>
  </si>
  <si>
    <t>Komponist</t>
  </si>
  <si>
    <t>NCB</t>
  </si>
  <si>
    <t>Arrangør</t>
  </si>
  <si>
    <t>Orkester/Musikere/Sangere</t>
  </si>
  <si>
    <t>Musikstudie</t>
  </si>
  <si>
    <t>Køb af rettigheder</t>
  </si>
  <si>
    <t>Dolby-afgift</t>
  </si>
  <si>
    <t>Andet musik</t>
  </si>
  <si>
    <t>Arkivmateriale, Film</t>
  </si>
  <si>
    <t>Arkivmateriale, Musik</t>
  </si>
  <si>
    <t>Arkivmateriale, NCB</t>
  </si>
  <si>
    <t>Arkivmateriale, Andet</t>
  </si>
  <si>
    <t>FORSIKR., STEMPL. OG ASS.</t>
  </si>
  <si>
    <t xml:space="preserve">Forsikring, Personer </t>
  </si>
  <si>
    <t>Forsikring, Negativ</t>
  </si>
  <si>
    <t>Forsikring, Udstyr</t>
  </si>
  <si>
    <t>Forsikring, Andet, Selvrisiko</t>
  </si>
  <si>
    <t>Juridisk Assistance</t>
  </si>
  <si>
    <t>Af</t>
  </si>
  <si>
    <t>Budgetusikkerhed</t>
  </si>
  <si>
    <t>% af</t>
  </si>
  <si>
    <t xml:space="preserve">Administration </t>
  </si>
  <si>
    <t>Producentoverhead</t>
  </si>
  <si>
    <t>1b</t>
  </si>
  <si>
    <t>UDVIKLING</t>
  </si>
  <si>
    <t>DFI støttet udvikling 1</t>
  </si>
  <si>
    <t>DFI støttet udvikling 2</t>
  </si>
  <si>
    <t>DFI UDVIKLING</t>
  </si>
  <si>
    <t>Udvikling diverse</t>
  </si>
  <si>
    <t>DFI støttet udvikling 3</t>
  </si>
  <si>
    <t>Instruktør assistent</t>
  </si>
  <si>
    <t>Kameraudstyr Video</t>
  </si>
  <si>
    <t>Klipperum</t>
  </si>
  <si>
    <t>Hukommelseskort</t>
  </si>
  <si>
    <t>Harddiske</t>
  </si>
  <si>
    <t>Backup materialer</t>
  </si>
  <si>
    <t>Overførsel fra andet format</t>
  </si>
  <si>
    <t>Backup diske</t>
  </si>
  <si>
    <t>Leje hard disk plads</t>
  </si>
  <si>
    <t>Colourgrading</t>
  </si>
  <si>
    <t>Stk.</t>
  </si>
  <si>
    <t>Pligtaflevering Filmarkivet</t>
  </si>
  <si>
    <t>Materialer (kort &amp; diske)</t>
  </si>
  <si>
    <t>Ophold</t>
  </si>
  <si>
    <t>Transport - herunder Billeje</t>
  </si>
  <si>
    <t>Pr-materiale vedr. Finansiering</t>
  </si>
  <si>
    <t>Location kontorudstyr (leje/køb)</t>
  </si>
  <si>
    <t>Brændstof</t>
  </si>
  <si>
    <t>Fragt, Regi, Kostumer osv</t>
  </si>
  <si>
    <t>Print af stills</t>
  </si>
  <si>
    <t>Mastere (filer, bånd, diske)</t>
  </si>
  <si>
    <t>Lab. omkost. (scanning/konvertering)</t>
  </si>
  <si>
    <t>Revision</t>
  </si>
  <si>
    <t>Koproducer</t>
  </si>
  <si>
    <t>Distributionskopi, DCP</t>
  </si>
  <si>
    <t>Distributionskopi, VOD-filer</t>
  </si>
  <si>
    <t xml:space="preserve">Trailer fremstilling, klip </t>
  </si>
  <si>
    <t>Trailer fremstilling, lyd</t>
  </si>
  <si>
    <t>Trailer fremstilling, grafik</t>
  </si>
  <si>
    <t>Trailer fremstilling, udstyr og materialer</t>
  </si>
  <si>
    <t>NY</t>
  </si>
  <si>
    <t>Art work (plakat, grafisk identitet)</t>
  </si>
  <si>
    <t>Website, produktion/redaktion</t>
  </si>
  <si>
    <t>Website, teknik</t>
  </si>
  <si>
    <t>Ekstern konsulent, PR og kommunikation</t>
  </si>
  <si>
    <t>Klippetest</t>
  </si>
  <si>
    <t>Versionering, film</t>
  </si>
  <si>
    <t>Versionering, trailer og EPK</t>
  </si>
  <si>
    <t>Anden lancering</t>
  </si>
  <si>
    <t>LANCERING &amp; DISTRIBUTION</t>
  </si>
  <si>
    <t>Antal</t>
  </si>
  <si>
    <t>Projektbogholderi</t>
  </si>
  <si>
    <t>PRODUCER</t>
  </si>
  <si>
    <t>INSTRUKTØR</t>
  </si>
  <si>
    <t>INSTRUKTØR OG PRODUCER</t>
  </si>
  <si>
    <t>3b</t>
  </si>
  <si>
    <t>HOLD - Instruktion</t>
  </si>
  <si>
    <t>HOLD - Produktion</t>
  </si>
  <si>
    <t>HOLD - Foto</t>
  </si>
  <si>
    <t>HOLD - Tone</t>
  </si>
  <si>
    <t>HOLD - Belysning</t>
  </si>
  <si>
    <t>EFTERARBEJDE - Faciliteter &amp; Materialer</t>
  </si>
  <si>
    <t>EFTERARBEJDE - Lønninger</t>
  </si>
  <si>
    <t>EFTERARBEJDE - Lønrelaterede omkostninger</t>
  </si>
  <si>
    <t>EFTERARBEJDE - Editering</t>
  </si>
  <si>
    <t>Sprog</t>
  </si>
  <si>
    <t>Versioner:</t>
  </si>
  <si>
    <t>31b</t>
  </si>
  <si>
    <t>31c</t>
  </si>
  <si>
    <t>BUDGETUSIKKERHED</t>
  </si>
  <si>
    <t>ADMINISTRATION</t>
  </si>
  <si>
    <t>PRODUCENTOVERHEAD</t>
  </si>
  <si>
    <t>ekskl.</t>
  </si>
  <si>
    <t>EFTERARBEJDE - POST</t>
  </si>
  <si>
    <t>EFTERARBEJDE - LØN</t>
  </si>
  <si>
    <t>EFTERARBEJDE - Fac. og Mat.</t>
  </si>
  <si>
    <t>EPK fremstilling</t>
  </si>
  <si>
    <t>Lydredigerings suite</t>
  </si>
  <si>
    <t>Mixestudie, tv-mix</t>
  </si>
  <si>
    <t>Mixestudie, bio-mix</t>
  </si>
  <si>
    <t>Lønrelaterede omkostninger</t>
  </si>
  <si>
    <t>Mixestudie it-mix</t>
  </si>
  <si>
    <t>ADR  &amp; Foley suite</t>
  </si>
  <si>
    <t>DFI - K&amp;D budgetskabelon version 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</si>
</sst>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"/>
    <numFmt numFmtId="165" formatCode="d\-mmm\-yy"/>
  </numFmts>
  <fonts count="10" x14ac:knownFonts="1">
    <font>
      <b/>
      <sz val="12"/>
      <name val="Courier"/>
    </font>
    <font>
      <sz val="10"/>
      <name val="Helv"/>
    </font>
    <font>
      <sz val="10"/>
      <name val="Arial"/>
      <family val="2"/>
    </font>
    <font>
      <b/>
      <sz val="3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181">
    <xf numFmtId="0" fontId="0" fillId="0" borderId="0" xfId="0"/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" fontId="4" fillId="0" borderId="0" xfId="0" applyNumberFormat="1" applyFont="1"/>
    <xf numFmtId="0" fontId="4" fillId="0" borderId="0" xfId="0" applyFont="1"/>
    <xf numFmtId="3" fontId="2" fillId="0" borderId="0" xfId="0" applyNumberFormat="1" applyFont="1"/>
    <xf numFmtId="1" fontId="2" fillId="0" borderId="0" xfId="0" applyNumberFormat="1" applyFont="1"/>
    <xf numFmtId="0" fontId="5" fillId="0" borderId="0" xfId="0" applyFont="1"/>
    <xf numFmtId="0" fontId="2" fillId="0" borderId="23" xfId="0" applyFont="1" applyBorder="1"/>
    <xf numFmtId="0" fontId="4" fillId="0" borderId="24" xfId="0" applyFont="1" applyBorder="1"/>
    <xf numFmtId="0" fontId="2" fillId="0" borderId="0" xfId="0" applyFont="1"/>
    <xf numFmtId="0" fontId="2" fillId="0" borderId="16" xfId="0" applyFont="1" applyBorder="1"/>
    <xf numFmtId="0" fontId="4" fillId="0" borderId="25" xfId="0" applyFont="1" applyBorder="1"/>
    <xf numFmtId="1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1" fontId="2" fillId="0" borderId="14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/>
    <xf numFmtId="1" fontId="2" fillId="0" borderId="13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4" fontId="2" fillId="0" borderId="0" xfId="0" applyNumberFormat="1" applyFont="1" applyBorder="1"/>
    <xf numFmtId="164" fontId="5" fillId="0" borderId="0" xfId="0" applyNumberFormat="1" applyFont="1"/>
    <xf numFmtId="3" fontId="5" fillId="0" borderId="2" xfId="0" applyNumberFormat="1" applyFont="1" applyBorder="1"/>
    <xf numFmtId="1" fontId="2" fillId="0" borderId="2" xfId="0" applyNumberFormat="1" applyFont="1" applyBorder="1"/>
    <xf numFmtId="3" fontId="2" fillId="0" borderId="2" xfId="0" applyNumberFormat="1" applyFont="1" applyBorder="1"/>
    <xf numFmtId="165" fontId="5" fillId="0" borderId="2" xfId="0" applyNumberFormat="1" applyFont="1" applyBorder="1"/>
    <xf numFmtId="3" fontId="2" fillId="0" borderId="16" xfId="0" applyNumberFormat="1" applyFont="1" applyBorder="1"/>
    <xf numFmtId="3" fontId="2" fillId="0" borderId="2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1" fontId="2" fillId="0" borderId="1" xfId="0" applyNumberFormat="1" applyFont="1" applyBorder="1"/>
    <xf numFmtId="3" fontId="2" fillId="0" borderId="1" xfId="0" applyNumberFormat="1" applyFont="1" applyBorder="1"/>
    <xf numFmtId="3" fontId="2" fillId="0" borderId="17" xfId="0" applyNumberFormat="1" applyFont="1" applyBorder="1"/>
    <xf numFmtId="3" fontId="2" fillId="0" borderId="17" xfId="0" applyNumberFormat="1" applyFont="1" applyBorder="1" applyAlignment="1">
      <alignment horizontal="center"/>
    </xf>
    <xf numFmtId="3" fontId="5" fillId="0" borderId="0" xfId="0" applyNumberFormat="1" applyFont="1"/>
    <xf numFmtId="0" fontId="5" fillId="0" borderId="3" xfId="0" applyFont="1" applyBorder="1"/>
    <xf numFmtId="3" fontId="5" fillId="0" borderId="17" xfId="0" applyNumberFormat="1" applyFont="1" applyBorder="1"/>
    <xf numFmtId="3" fontId="5" fillId="0" borderId="4" xfId="0" applyNumberFormat="1" applyFont="1" applyBorder="1"/>
    <xf numFmtId="1" fontId="5" fillId="0" borderId="4" xfId="0" applyNumberFormat="1" applyFont="1" applyBorder="1"/>
    <xf numFmtId="1" fontId="5" fillId="0" borderId="4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9" fontId="5" fillId="0" borderId="4" xfId="0" applyNumberFormat="1" applyFont="1" applyBorder="1" applyAlignment="1">
      <alignment horizontal="right"/>
    </xf>
    <xf numFmtId="3" fontId="5" fillId="0" borderId="13" xfId="0" applyNumberFormat="1" applyFont="1" applyBorder="1"/>
    <xf numFmtId="3" fontId="5" fillId="0" borderId="26" xfId="0" applyNumberFormat="1" applyFont="1" applyBorder="1" applyAlignment="1">
      <alignment horizontal="center"/>
    </xf>
    <xf numFmtId="3" fontId="5" fillId="0" borderId="26" xfId="0" applyNumberFormat="1" applyFont="1" applyBorder="1"/>
    <xf numFmtId="1" fontId="5" fillId="0" borderId="26" xfId="0" applyNumberFormat="1" applyFont="1" applyBorder="1"/>
    <xf numFmtId="9" fontId="5" fillId="0" borderId="26" xfId="0" applyNumberFormat="1" applyFont="1" applyBorder="1" applyAlignment="1">
      <alignment horizontal="right"/>
    </xf>
    <xf numFmtId="0" fontId="5" fillId="0" borderId="0" xfId="0" applyFont="1" applyBorder="1"/>
    <xf numFmtId="3" fontId="2" fillId="0" borderId="30" xfId="0" applyNumberFormat="1" applyFont="1" applyBorder="1"/>
    <xf numFmtId="3" fontId="5" fillId="0" borderId="31" xfId="0" applyNumberFormat="1" applyFont="1" applyBorder="1" applyAlignment="1">
      <alignment horizontal="center"/>
    </xf>
    <xf numFmtId="3" fontId="5" fillId="0" borderId="31" xfId="0" applyNumberFormat="1" applyFont="1" applyBorder="1"/>
    <xf numFmtId="1" fontId="5" fillId="0" borderId="32" xfId="0" applyNumberFormat="1" applyFont="1" applyBorder="1" applyAlignment="1">
      <alignment horizontal="right"/>
    </xf>
    <xf numFmtId="3" fontId="5" fillId="0" borderId="32" xfId="0" applyNumberFormat="1" applyFont="1" applyBorder="1" applyAlignment="1">
      <alignment horizontal="right"/>
    </xf>
    <xf numFmtId="3" fontId="5" fillId="0" borderId="32" xfId="0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right"/>
    </xf>
    <xf numFmtId="0" fontId="5" fillId="0" borderId="12" xfId="0" applyFont="1" applyBorder="1"/>
    <xf numFmtId="3" fontId="2" fillId="0" borderId="12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22" xfId="0" applyNumberFormat="1" applyFont="1" applyBorder="1"/>
    <xf numFmtId="0" fontId="2" fillId="0" borderId="3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Fill="1" applyBorder="1" applyAlignment="1">
      <alignment horizontal="center"/>
    </xf>
    <xf numFmtId="1" fontId="2" fillId="0" borderId="7" xfId="0" applyNumberFormat="1" applyFont="1" applyBorder="1"/>
    <xf numFmtId="3" fontId="2" fillId="0" borderId="7" xfId="0" applyNumberFormat="1" applyFont="1" applyBorder="1"/>
    <xf numFmtId="3" fontId="5" fillId="0" borderId="1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5" xfId="0" applyNumberFormat="1" applyFont="1" applyBorder="1"/>
    <xf numFmtId="3" fontId="5" fillId="0" borderId="13" xfId="0" applyNumberFormat="1" applyFont="1" applyBorder="1" applyAlignment="1">
      <alignment horizontal="right"/>
    </xf>
    <xf numFmtId="3" fontId="6" fillId="0" borderId="1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left"/>
    </xf>
    <xf numFmtId="3" fontId="5" fillId="0" borderId="4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Fill="1" applyBorder="1" applyAlignment="1">
      <alignment horizontal="center"/>
    </xf>
    <xf numFmtId="1" fontId="2" fillId="0" borderId="0" xfId="0" applyNumberFormat="1" applyFont="1" applyBorder="1"/>
    <xf numFmtId="0" fontId="5" fillId="0" borderId="5" xfId="0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3" fontId="2" fillId="0" borderId="9" xfId="0" applyNumberFormat="1" applyFont="1" applyBorder="1"/>
    <xf numFmtId="3" fontId="2" fillId="0" borderId="8" xfId="0" applyNumberFormat="1" applyFont="1" applyBorder="1"/>
    <xf numFmtId="3" fontId="2" fillId="0" borderId="8" xfId="0" applyNumberFormat="1" applyFont="1" applyBorder="1" applyAlignment="1">
      <alignment horizontal="center"/>
    </xf>
    <xf numFmtId="1" fontId="2" fillId="0" borderId="8" xfId="0" applyNumberFormat="1" applyFont="1" applyBorder="1"/>
    <xf numFmtId="0" fontId="4" fillId="0" borderId="8" xfId="0" applyFont="1" applyBorder="1"/>
    <xf numFmtId="3" fontId="2" fillId="0" borderId="3" xfId="0" applyNumberFormat="1" applyFont="1" applyBorder="1"/>
    <xf numFmtId="3" fontId="2" fillId="0" borderId="1" xfId="0" applyNumberFormat="1" applyFont="1" applyBorder="1" applyAlignment="1">
      <alignment horizontal="center"/>
    </xf>
    <xf numFmtId="0" fontId="4" fillId="0" borderId="1" xfId="0" applyFont="1" applyBorder="1"/>
    <xf numFmtId="3" fontId="2" fillId="0" borderId="21" xfId="0" applyNumberFormat="1" applyFont="1" applyBorder="1"/>
    <xf numFmtId="3" fontId="2" fillId="2" borderId="3" xfId="0" applyNumberFormat="1" applyFont="1" applyFill="1" applyBorder="1"/>
    <xf numFmtId="3" fontId="2" fillId="0" borderId="11" xfId="0" applyNumberFormat="1" applyFont="1" applyBorder="1"/>
    <xf numFmtId="3" fontId="6" fillId="0" borderId="1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4" fillId="0" borderId="7" xfId="0" applyFont="1" applyBorder="1"/>
    <xf numFmtId="3" fontId="5" fillId="0" borderId="0" xfId="0" applyNumberFormat="1" applyFont="1" applyBorder="1"/>
    <xf numFmtId="3" fontId="5" fillId="0" borderId="5" xfId="0" applyNumberFormat="1" applyFont="1" applyFill="1" applyBorder="1" applyAlignment="1">
      <alignment horizontal="center"/>
    </xf>
    <xf numFmtId="3" fontId="5" fillId="0" borderId="5" xfId="0" applyNumberFormat="1" applyFont="1" applyFill="1" applyBorder="1"/>
    <xf numFmtId="1" fontId="5" fillId="0" borderId="4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left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/>
    <xf numFmtId="3" fontId="7" fillId="0" borderId="13" xfId="0" applyNumberFormat="1" applyFont="1" applyFill="1" applyBorder="1" applyAlignment="1">
      <alignment horizontal="center"/>
    </xf>
    <xf numFmtId="1" fontId="5" fillId="0" borderId="4" xfId="0" applyNumberFormat="1" applyFont="1" applyFill="1" applyBorder="1"/>
    <xf numFmtId="3" fontId="5" fillId="0" borderId="4" xfId="0" applyNumberFormat="1" applyFont="1" applyFill="1" applyBorder="1"/>
    <xf numFmtId="9" fontId="5" fillId="0" borderId="4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3" fontId="6" fillId="0" borderId="19" xfId="0" applyNumberFormat="1" applyFont="1" applyBorder="1" applyAlignment="1">
      <alignment horizontal="center"/>
    </xf>
    <xf numFmtId="3" fontId="2" fillId="0" borderId="19" xfId="0" applyNumberFormat="1" applyFont="1" applyBorder="1"/>
    <xf numFmtId="1" fontId="2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23" xfId="0" applyNumberFormat="1" applyFont="1" applyBorder="1"/>
    <xf numFmtId="1" fontId="5" fillId="0" borderId="26" xfId="0" applyNumberFormat="1" applyFont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left"/>
    </xf>
    <xf numFmtId="3" fontId="8" fillId="0" borderId="17" xfId="0" applyNumberFormat="1" applyFont="1" applyBorder="1"/>
    <xf numFmtId="3" fontId="2" fillId="0" borderId="10" xfId="0" applyNumberFormat="1" applyFont="1" applyBorder="1"/>
    <xf numFmtId="3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/>
    <xf numFmtId="3" fontId="2" fillId="0" borderId="10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/>
    <xf numFmtId="3" fontId="5" fillId="0" borderId="3" xfId="0" applyNumberFormat="1" applyFont="1" applyBorder="1"/>
    <xf numFmtId="3" fontId="2" fillId="0" borderId="17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6" fillId="0" borderId="5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9" xfId="0" applyNumberFormat="1" applyFont="1" applyBorder="1" applyAlignment="1">
      <alignment horizontal="left"/>
    </xf>
    <xf numFmtId="1" fontId="5" fillId="0" borderId="4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4" fillId="0" borderId="10" xfId="0" applyFont="1" applyBorder="1"/>
    <xf numFmtId="0" fontId="4" fillId="0" borderId="27" xfId="0" applyFont="1" applyBorder="1"/>
    <xf numFmtId="3" fontId="5" fillId="0" borderId="7" xfId="0" applyNumberFormat="1" applyFont="1" applyBorder="1"/>
    <xf numFmtId="1" fontId="5" fillId="0" borderId="7" xfId="0" applyNumberFormat="1" applyFont="1" applyBorder="1"/>
    <xf numFmtId="9" fontId="5" fillId="0" borderId="2" xfId="0" applyNumberFormat="1" applyFont="1" applyBorder="1" applyAlignment="1">
      <alignment horizontal="right"/>
    </xf>
    <xf numFmtId="3" fontId="5" fillId="0" borderId="20" xfId="0" applyNumberFormat="1" applyFont="1" applyBorder="1"/>
    <xf numFmtId="3" fontId="9" fillId="0" borderId="3" xfId="0" applyNumberFormat="1" applyFont="1" applyBorder="1"/>
    <xf numFmtId="3" fontId="9" fillId="0" borderId="3" xfId="0" applyNumberFormat="1" applyFont="1" applyBorder="1" applyAlignment="1">
      <alignment horizontal="left"/>
    </xf>
    <xf numFmtId="3" fontId="2" fillId="2" borderId="3" xfId="0" applyNumberFormat="1" applyFont="1" applyFill="1" applyBorder="1" applyAlignment="1">
      <alignment horizontal="left"/>
    </xf>
    <xf numFmtId="3" fontId="2" fillId="2" borderId="11" xfId="0" applyNumberFormat="1" applyFont="1" applyFill="1" applyBorder="1"/>
    <xf numFmtId="3" fontId="2" fillId="0" borderId="12" xfId="0" applyNumberFormat="1" applyFont="1" applyBorder="1" applyAlignment="1">
      <alignment horizontal="center"/>
    </xf>
    <xf numFmtId="1" fontId="2" fillId="0" borderId="12" xfId="0" applyNumberFormat="1" applyFont="1" applyBorder="1"/>
    <xf numFmtId="3" fontId="2" fillId="0" borderId="6" xfId="0" applyNumberFormat="1" applyFont="1" applyBorder="1"/>
    <xf numFmtId="3" fontId="2" fillId="0" borderId="5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left"/>
    </xf>
    <xf numFmtId="1" fontId="9" fillId="0" borderId="1" xfId="0" applyNumberFormat="1" applyFont="1" applyFill="1" applyBorder="1"/>
    <xf numFmtId="1" fontId="9" fillId="0" borderId="1" xfId="0" applyNumberFormat="1" applyFont="1" applyBorder="1"/>
    <xf numFmtId="3" fontId="5" fillId="0" borderId="5" xfId="0" applyNumberFormat="1" applyFont="1" applyBorder="1" applyAlignment="1">
      <alignment horizontal="left"/>
    </xf>
    <xf numFmtId="3" fontId="9" fillId="2" borderId="3" xfId="0" applyNumberFormat="1" applyFont="1" applyFill="1" applyBorder="1" applyAlignment="1">
      <alignment horizontal="left"/>
    </xf>
    <xf numFmtId="3" fontId="2" fillId="2" borderId="11" xfId="0" applyNumberFormat="1" applyFont="1" applyFill="1" applyBorder="1" applyAlignment="1">
      <alignment horizontal="left"/>
    </xf>
    <xf numFmtId="3" fontId="5" fillId="0" borderId="6" xfId="0" applyNumberFormat="1" applyFont="1" applyBorder="1" applyAlignment="1">
      <alignment horizontal="left"/>
    </xf>
    <xf numFmtId="3" fontId="2" fillId="0" borderId="7" xfId="0" applyNumberFormat="1" applyFont="1" applyBorder="1" applyAlignment="1">
      <alignment horizontal="left"/>
    </xf>
    <xf numFmtId="9" fontId="5" fillId="0" borderId="28" xfId="0" applyNumberFormat="1" applyFont="1" applyBorder="1" applyAlignment="1">
      <alignment horizontal="right"/>
    </xf>
    <xf numFmtId="3" fontId="2" fillId="0" borderId="20" xfId="0" applyNumberFormat="1" applyFont="1" applyBorder="1"/>
    <xf numFmtId="1" fontId="2" fillId="0" borderId="0" xfId="0" applyNumberFormat="1" applyFont="1" applyAlignment="1">
      <alignment horizontal="right"/>
    </xf>
    <xf numFmtId="1" fontId="2" fillId="0" borderId="1" xfId="1" applyNumberFormat="1" applyFont="1" applyBorder="1"/>
    <xf numFmtId="3" fontId="2" fillId="0" borderId="4" xfId="0" applyNumberFormat="1" applyFont="1" applyBorder="1"/>
    <xf numFmtId="1" fontId="2" fillId="0" borderId="4" xfId="0" applyNumberFormat="1" applyFont="1" applyBorder="1"/>
    <xf numFmtId="3" fontId="5" fillId="0" borderId="29" xfId="0" applyNumberFormat="1" applyFont="1" applyBorder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533-4437-AB54-35EC8C18A9E1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33-4437-AB54-35EC8C18A9E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533-4437-AB54-35EC8C18A9E1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33-4437-AB54-35EC8C18A9E1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533-4437-AB54-35EC8C18A9E1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33-4437-AB54-35EC8C18A9E1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533-4437-AB54-35EC8C18A9E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budgetdok!$M$19:$M$27</c:f>
              <c:numCache>
                <c:formatCode>General</c:formatCode>
                <c:ptCount val="9"/>
              </c:numCache>
            </c:numRef>
          </c:cat>
          <c:val>
            <c:numRef>
              <c:f>budgetdok!$N$19:$N$27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D533-4437-AB54-35EC8C18A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>
      <c:oddHeader>&amp;D</c:oddHeader>
      <c:oddFooter>Page &amp;P</c:oddFooter>
    </c:headerFooter>
    <c:pageMargins b="0.98425196850393659" l="0.74803149606299291" r="0.74803149606299291" t="0.98425196850393659" header="0.5" footer="0.5"/>
    <c:pageSetup paperSize="9" orientation="landscape" horizontalDpi="-4" verticalDpi="-4" copies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A8-4110-A01F-587E90B62CE1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A8-4110-A01F-587E90B62CE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A8-4110-A01F-587E90B62CE1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A8-4110-A01F-587E90B62CE1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2A8-4110-A01F-587E90B62CE1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A8-4110-A01F-587E90B62CE1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2A8-4110-A01F-587E90B62CE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budgetdok!$M$19:$M$27</c:f>
              <c:numCache>
                <c:formatCode>General</c:formatCode>
                <c:ptCount val="9"/>
              </c:numCache>
            </c:numRef>
          </c:cat>
          <c:val>
            <c:numRef>
              <c:f>budgetdok!$N$19:$N$27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82A8-4110-A01F-587E90B6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74A-4867-B797-1C50375E0AD1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4A-4867-B797-1C50375E0AD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74A-4867-B797-1C50375E0AD1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4A-4867-B797-1C50375E0AD1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74A-4867-B797-1C50375E0AD1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4A-4867-B797-1C50375E0AD1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74A-4867-B797-1C50375E0AD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budgetdok!$M$19:$M$27</c:f>
              <c:numCache>
                <c:formatCode>General</c:formatCode>
                <c:ptCount val="9"/>
              </c:numCache>
            </c:numRef>
          </c:cat>
          <c:val>
            <c:numRef>
              <c:f>budgetdok!$N$19:$N$27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974A-4867-B797-1C50375E0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8FA-4444-9D73-C8BEEC235F5B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FA-4444-9D73-C8BEEC235F5B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8FA-4444-9D73-C8BEEC235F5B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FA-4444-9D73-C8BEEC235F5B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8FA-4444-9D73-C8BEEC235F5B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FA-4444-9D73-C8BEEC235F5B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8FA-4444-9D73-C8BEEC235F5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budgetdok!$M$19:$M$27</c:f>
              <c:numCache>
                <c:formatCode>General</c:formatCode>
                <c:ptCount val="9"/>
              </c:numCache>
            </c:numRef>
          </c:cat>
          <c:val>
            <c:numRef>
              <c:f>budgetdok!$N$19:$N$27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D8FA-4444-9D73-C8BEEC235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8E6-415A-BDF9-16E760EE0043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E6-415A-BDF9-16E760EE0043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8E6-415A-BDF9-16E760EE0043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E6-415A-BDF9-16E760EE0043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8E6-415A-BDF9-16E760EE0043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E6-415A-BDF9-16E760EE0043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8E6-415A-BDF9-16E760EE004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budgetdok!$M$19:$M$27</c:f>
              <c:numCache>
                <c:formatCode>General</c:formatCode>
                <c:ptCount val="9"/>
              </c:numCache>
            </c:numRef>
          </c:cat>
          <c:val>
            <c:numRef>
              <c:f>budgetdok!$N$19:$N$27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28E6-415A-BDF9-16E760EE0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1F-43A7-B7CD-D6F7330B9723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1F-43A7-B7CD-D6F7330B9723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1F-43A7-B7CD-D6F7330B9723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1F-43A7-B7CD-D6F7330B9723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61F-43A7-B7CD-D6F7330B9723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1F-43A7-B7CD-D6F7330B9723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61F-43A7-B7CD-D6F7330B972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budgetdok!$M$19:$M$27</c:f>
              <c:numCache>
                <c:formatCode>General</c:formatCode>
                <c:ptCount val="9"/>
              </c:numCache>
            </c:numRef>
          </c:cat>
          <c:val>
            <c:numRef>
              <c:f>budgetdok!$N$19:$N$27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161F-43A7-B7CD-D6F7330B9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259-4757-A273-85CDC04E1B49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59-4757-A273-85CDC04E1B4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259-4757-A273-85CDC04E1B49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59-4757-A273-85CDC04E1B49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259-4757-A273-85CDC04E1B49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59-4757-A273-85CDC04E1B49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259-4757-A273-85CDC04E1B4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budgetdok!$M$19:$M$27</c:f>
              <c:numCache>
                <c:formatCode>General</c:formatCode>
                <c:ptCount val="9"/>
              </c:numCache>
            </c:numRef>
          </c:cat>
          <c:val>
            <c:numRef>
              <c:f>budgetdok!$N$19:$N$27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F259-4757-A273-85CDC04E1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BCB-4DFB-8087-3075E840C1FA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CB-4DFB-8087-3075E840C1FA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BCB-4DFB-8087-3075E840C1FA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CB-4DFB-8087-3075E840C1FA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BCB-4DFB-8087-3075E840C1FA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BCB-4DFB-8087-3075E840C1FA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BCB-4DFB-8087-3075E840C1F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budgetdok!$M$19:$M$27</c:f>
              <c:numCache>
                <c:formatCode>General</c:formatCode>
                <c:ptCount val="9"/>
              </c:numCache>
            </c:numRef>
          </c:cat>
          <c:val>
            <c:numRef>
              <c:f>budgetdok!$N$19:$N$27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1BCB-4DFB-8087-3075E840C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C41-4401-A7C8-02E0AE8906CA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41-4401-A7C8-02E0AE8906CA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C41-4401-A7C8-02E0AE8906CA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41-4401-A7C8-02E0AE8906CA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C41-4401-A7C8-02E0AE8906CA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C41-4401-A7C8-02E0AE8906CA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C41-4401-A7C8-02E0AE8906C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budgetdok!$M$19:$M$27</c:f>
              <c:numCache>
                <c:formatCode>General</c:formatCode>
                <c:ptCount val="9"/>
              </c:numCache>
            </c:numRef>
          </c:cat>
          <c:val>
            <c:numRef>
              <c:f>budgetdok!$N$19:$N$27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0C41-4401-A7C8-02E0AE89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38-4B21-8114-9C9F567D23DB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38-4B21-8114-9C9F567D23DB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38-4B21-8114-9C9F567D23DB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38-4B21-8114-9C9F567D23DB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A38-4B21-8114-9C9F567D23DB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38-4B21-8114-9C9F567D23DB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A38-4B21-8114-9C9F567D23D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budgetdok!$M$19:$M$27</c:f>
              <c:numCache>
                <c:formatCode>General</c:formatCode>
                <c:ptCount val="9"/>
              </c:numCache>
            </c:numRef>
          </c:cat>
          <c:val>
            <c:numRef>
              <c:f>budgetdok!$N$19:$N$27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6A38-4B21-8114-9C9F567D2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ACD-4FAF-A6AB-A0D755BCE0AE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CD-4FAF-A6AB-A0D755BCE0AE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ACD-4FAF-A6AB-A0D755BCE0AE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CD-4FAF-A6AB-A0D755BCE0AE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ACD-4FAF-A6AB-A0D755BCE0AE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CD-4FAF-A6AB-A0D755BCE0AE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ACD-4FAF-A6AB-A0D755BCE0A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budgetdok!$M$19:$M$27</c:f>
              <c:numCache>
                <c:formatCode>General</c:formatCode>
                <c:ptCount val="9"/>
              </c:numCache>
            </c:numRef>
          </c:cat>
          <c:val>
            <c:numRef>
              <c:f>budgetdok!$N$19:$N$27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1ACD-4FAF-A6AB-A0D755BCE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33</xdr:row>
      <xdr:rowOff>133350</xdr:rowOff>
    </xdr:from>
    <xdr:to>
      <xdr:col>21</xdr:col>
      <xdr:colOff>0</xdr:colOff>
      <xdr:row>34</xdr:row>
      <xdr:rowOff>133350</xdr:rowOff>
    </xdr:to>
    <xdr:graphicFrame macro="">
      <xdr:nvGraphicFramePr>
        <xdr:cNvPr id="1257" name="Chart 8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27</xdr:row>
      <xdr:rowOff>0</xdr:rowOff>
    </xdr:from>
    <xdr:to>
      <xdr:col>21</xdr:col>
      <xdr:colOff>0</xdr:colOff>
      <xdr:row>27</xdr:row>
      <xdr:rowOff>133350</xdr:rowOff>
    </xdr:to>
    <xdr:graphicFrame macro="">
      <xdr:nvGraphicFramePr>
        <xdr:cNvPr id="1258" name="Chart 9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27</xdr:row>
      <xdr:rowOff>133350</xdr:rowOff>
    </xdr:from>
    <xdr:to>
      <xdr:col>21</xdr:col>
      <xdr:colOff>0</xdr:colOff>
      <xdr:row>28</xdr:row>
      <xdr:rowOff>133350</xdr:rowOff>
    </xdr:to>
    <xdr:graphicFrame macro="">
      <xdr:nvGraphicFramePr>
        <xdr:cNvPr id="1259" name="Chart 1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28</xdr:row>
      <xdr:rowOff>133350</xdr:rowOff>
    </xdr:from>
    <xdr:to>
      <xdr:col>21</xdr:col>
      <xdr:colOff>0</xdr:colOff>
      <xdr:row>29</xdr:row>
      <xdr:rowOff>133350</xdr:rowOff>
    </xdr:to>
    <xdr:graphicFrame macro="">
      <xdr:nvGraphicFramePr>
        <xdr:cNvPr id="1260" name="Chart 1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29</xdr:row>
      <xdr:rowOff>133350</xdr:rowOff>
    </xdr:from>
    <xdr:to>
      <xdr:col>21</xdr:col>
      <xdr:colOff>0</xdr:colOff>
      <xdr:row>30</xdr:row>
      <xdr:rowOff>0</xdr:rowOff>
    </xdr:to>
    <xdr:graphicFrame macro="">
      <xdr:nvGraphicFramePr>
        <xdr:cNvPr id="1261" name="Chart 1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graphicFrame macro="">
      <xdr:nvGraphicFramePr>
        <xdr:cNvPr id="1262" name="Chart 1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graphicFrame macro="">
      <xdr:nvGraphicFramePr>
        <xdr:cNvPr id="1263" name="Chart 1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21</xdr:col>
      <xdr:colOff>0</xdr:colOff>
      <xdr:row>30</xdr:row>
      <xdr:rowOff>133350</xdr:rowOff>
    </xdr:to>
    <xdr:graphicFrame macro="">
      <xdr:nvGraphicFramePr>
        <xdr:cNvPr id="1264" name="Chart 15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30</xdr:row>
      <xdr:rowOff>133350</xdr:rowOff>
    </xdr:from>
    <xdr:to>
      <xdr:col>21</xdr:col>
      <xdr:colOff>0</xdr:colOff>
      <xdr:row>31</xdr:row>
      <xdr:rowOff>133350</xdr:rowOff>
    </xdr:to>
    <xdr:graphicFrame macro="">
      <xdr:nvGraphicFramePr>
        <xdr:cNvPr id="1265" name="Chart 16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0</xdr:colOff>
      <xdr:row>31</xdr:row>
      <xdr:rowOff>133350</xdr:rowOff>
    </xdr:from>
    <xdr:to>
      <xdr:col>21</xdr:col>
      <xdr:colOff>0</xdr:colOff>
      <xdr:row>32</xdr:row>
      <xdr:rowOff>133350</xdr:rowOff>
    </xdr:to>
    <xdr:graphicFrame macro="">
      <xdr:nvGraphicFramePr>
        <xdr:cNvPr id="1266" name="Chart 17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32</xdr:row>
      <xdr:rowOff>133350</xdr:rowOff>
    </xdr:from>
    <xdr:to>
      <xdr:col>21</xdr:col>
      <xdr:colOff>0</xdr:colOff>
      <xdr:row>33</xdr:row>
      <xdr:rowOff>133350</xdr:rowOff>
    </xdr:to>
    <xdr:graphicFrame macro="">
      <xdr:nvGraphicFramePr>
        <xdr:cNvPr id="1267" name="Chart 18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6"/>
  <sheetViews>
    <sheetView showGridLines="0" tabSelected="1" view="pageBreakPreview" topLeftCell="A276" zoomScaleNormal="100" zoomScaleSheetLayoutView="100" workbookViewId="0">
      <selection activeCell="J294" sqref="J294"/>
    </sheetView>
  </sheetViews>
  <sheetFormatPr defaultColWidth="2.69921875" defaultRowHeight="12.75" x14ac:dyDescent="0.2"/>
  <cols>
    <col min="1" max="1" width="3.69921875" style="5" customWidth="1"/>
    <col min="2" max="2" width="2.59765625" style="1" customWidth="1"/>
    <col min="3" max="3" width="22.296875" style="5" customWidth="1"/>
    <col min="4" max="4" width="4" style="6" customWidth="1"/>
    <col min="5" max="5" width="4.8984375" style="5" customWidth="1"/>
    <col min="6" max="6" width="4.19921875" style="5" customWidth="1"/>
    <col min="7" max="7" width="7.3984375" style="6" customWidth="1"/>
    <col min="8" max="8" width="3.5" style="5" customWidth="1"/>
    <col min="9" max="9" width="5.19921875" style="6" customWidth="1"/>
    <col min="10" max="10" width="11.09765625" style="5" customWidth="1"/>
    <col min="11" max="12" width="7.59765625" style="5" customWidth="1"/>
    <col min="13" max="13" width="12.796875" style="5" customWidth="1"/>
    <col min="14" max="14" width="7.796875" style="5" customWidth="1"/>
    <col min="15" max="15" width="12.09765625" style="5" customWidth="1"/>
    <col min="16" max="16" width="7.8984375" style="5" customWidth="1"/>
    <col min="17" max="16384" width="2.69921875" style="5"/>
  </cols>
  <sheetData>
    <row r="1" spans="2:21" ht="41.25" x14ac:dyDescent="0.6">
      <c r="C1" s="2" t="s">
        <v>0</v>
      </c>
      <c r="D1" s="3"/>
      <c r="E1" s="4"/>
      <c r="K1" s="4"/>
      <c r="L1" s="4"/>
      <c r="M1" s="4"/>
      <c r="N1" s="4"/>
      <c r="O1" s="4"/>
      <c r="P1" s="7"/>
      <c r="Q1" s="7"/>
      <c r="R1" s="7"/>
      <c r="S1" s="7"/>
      <c r="T1" s="7"/>
      <c r="U1" s="7"/>
    </row>
    <row r="2" spans="2:21" ht="15.75" x14ac:dyDescent="0.25">
      <c r="C2" s="5" t="s">
        <v>2</v>
      </c>
      <c r="F2" s="1"/>
      <c r="I2" s="8" t="s">
        <v>1</v>
      </c>
      <c r="J2" s="9"/>
      <c r="K2" s="4"/>
      <c r="L2" s="4"/>
      <c r="M2" s="4"/>
      <c r="N2" s="4"/>
      <c r="O2" s="4"/>
      <c r="P2" s="7"/>
      <c r="Q2" s="7"/>
      <c r="R2" s="7"/>
      <c r="S2" s="7"/>
      <c r="T2" s="7"/>
      <c r="U2" s="7"/>
    </row>
    <row r="3" spans="2:21" ht="15.75" x14ac:dyDescent="0.25">
      <c r="C3" s="10" t="s">
        <v>4</v>
      </c>
      <c r="I3" s="11" t="s">
        <v>3</v>
      </c>
      <c r="J3" s="12"/>
      <c r="K3" s="4"/>
      <c r="L3" s="4"/>
      <c r="M3" s="4"/>
      <c r="N3" s="4"/>
      <c r="O3" s="4"/>
      <c r="P3" s="7"/>
      <c r="Q3" s="7"/>
      <c r="R3" s="7"/>
      <c r="S3" s="7"/>
      <c r="T3" s="7"/>
      <c r="U3" s="7"/>
    </row>
    <row r="4" spans="2:21" ht="15.75" x14ac:dyDescent="0.25">
      <c r="C4" s="5" t="s">
        <v>276</v>
      </c>
      <c r="G4" s="4"/>
      <c r="I4" s="8" t="s">
        <v>5</v>
      </c>
      <c r="J4" s="9"/>
      <c r="K4" s="4"/>
      <c r="L4" s="4"/>
      <c r="M4" s="4"/>
      <c r="N4" s="4"/>
      <c r="O4" s="4"/>
      <c r="P4" s="7"/>
      <c r="Q4" s="7"/>
      <c r="R4" s="7"/>
      <c r="S4" s="7"/>
      <c r="T4" s="7"/>
      <c r="U4" s="7"/>
    </row>
    <row r="5" spans="2:21" ht="15.75" x14ac:dyDescent="0.25">
      <c r="G5" s="4"/>
      <c r="I5" s="11" t="s">
        <v>3</v>
      </c>
      <c r="J5" s="12"/>
      <c r="K5" s="4"/>
      <c r="L5" s="4"/>
      <c r="M5" s="4"/>
      <c r="N5" s="4"/>
      <c r="O5" s="4"/>
      <c r="P5" s="7"/>
      <c r="Q5" s="7"/>
      <c r="R5" s="7"/>
      <c r="S5" s="7"/>
      <c r="T5" s="7"/>
      <c r="U5" s="7"/>
    </row>
    <row r="6" spans="2:21" ht="15.75" x14ac:dyDescent="0.25">
      <c r="G6" s="4"/>
      <c r="I6" s="8" t="s">
        <v>258</v>
      </c>
      <c r="J6" s="9"/>
      <c r="K6" s="4"/>
      <c r="L6" s="4"/>
      <c r="M6" s="4"/>
      <c r="N6" s="4"/>
      <c r="O6" s="4"/>
      <c r="P6" s="7"/>
      <c r="Q6" s="7"/>
      <c r="R6" s="7"/>
      <c r="S6" s="7"/>
      <c r="T6" s="7"/>
      <c r="U6" s="7"/>
    </row>
    <row r="7" spans="2:21" ht="15.75" x14ac:dyDescent="0.25">
      <c r="G7" s="4"/>
      <c r="I7" s="11" t="s">
        <v>259</v>
      </c>
      <c r="J7" s="12"/>
      <c r="K7" s="4"/>
      <c r="L7" s="4"/>
      <c r="M7" s="4"/>
      <c r="N7" s="4"/>
      <c r="O7" s="4"/>
      <c r="P7" s="7"/>
      <c r="Q7" s="7"/>
      <c r="R7" s="7"/>
      <c r="S7" s="7"/>
      <c r="T7" s="7"/>
      <c r="U7" s="7"/>
    </row>
    <row r="8" spans="2:21" ht="15.75" x14ac:dyDescent="0.25">
      <c r="D8" s="13"/>
      <c r="G8" s="5"/>
      <c r="I8" s="13"/>
      <c r="J8" s="14" t="s">
        <v>8</v>
      </c>
      <c r="K8" s="4"/>
      <c r="L8" s="4"/>
      <c r="M8" s="4"/>
      <c r="N8" s="4"/>
      <c r="O8" s="4"/>
      <c r="P8" s="7"/>
      <c r="Q8" s="7"/>
      <c r="R8" s="7"/>
      <c r="S8" s="7"/>
      <c r="T8" s="7"/>
      <c r="U8" s="7"/>
    </row>
    <row r="9" spans="2:21" ht="15.75" x14ac:dyDescent="0.25">
      <c r="C9" s="15" t="s">
        <v>6</v>
      </c>
      <c r="D9" s="13"/>
      <c r="E9" s="14"/>
      <c r="F9" s="14"/>
      <c r="G9" s="16" t="s">
        <v>7</v>
      </c>
      <c r="I9" s="17" t="s">
        <v>10</v>
      </c>
      <c r="J9" s="18">
        <v>0</v>
      </c>
      <c r="K9" s="4"/>
      <c r="L9" s="4"/>
      <c r="M9" s="4"/>
      <c r="N9" s="4"/>
      <c r="O9" s="4"/>
      <c r="P9" s="7"/>
      <c r="Q9" s="7"/>
      <c r="R9" s="7"/>
      <c r="S9" s="7"/>
      <c r="T9" s="7"/>
      <c r="U9" s="7"/>
    </row>
    <row r="10" spans="2:21" ht="15.75" x14ac:dyDescent="0.25">
      <c r="B10" s="14"/>
      <c r="C10" s="19" t="s">
        <v>9</v>
      </c>
      <c r="D10" s="13"/>
      <c r="E10" s="20"/>
      <c r="F10" s="21"/>
      <c r="G10" s="22">
        <v>0</v>
      </c>
      <c r="I10" s="17" t="s">
        <v>13</v>
      </c>
      <c r="J10" s="18">
        <v>0</v>
      </c>
      <c r="K10" s="4"/>
      <c r="L10" s="4"/>
      <c r="M10" s="4"/>
      <c r="N10" s="7"/>
      <c r="O10" s="7"/>
      <c r="P10" s="7"/>
      <c r="Q10" s="7"/>
      <c r="R10" s="7"/>
      <c r="S10" s="7"/>
      <c r="T10" s="7"/>
      <c r="U10" s="7"/>
    </row>
    <row r="11" spans="2:21" ht="15.75" x14ac:dyDescent="0.25">
      <c r="B11" s="14"/>
      <c r="C11" s="23" t="s">
        <v>11</v>
      </c>
      <c r="D11" s="13"/>
      <c r="E11" s="24"/>
      <c r="F11" s="24"/>
      <c r="G11" s="23" t="s">
        <v>12</v>
      </c>
      <c r="I11" s="17" t="s">
        <v>14</v>
      </c>
      <c r="J11" s="18">
        <v>0</v>
      </c>
      <c r="K11" s="4"/>
      <c r="L11" s="4"/>
      <c r="M11" s="4"/>
      <c r="N11" s="7"/>
      <c r="O11" s="7"/>
      <c r="P11" s="7"/>
      <c r="Q11" s="7"/>
      <c r="R11" s="7"/>
      <c r="S11" s="7"/>
      <c r="T11" s="7"/>
      <c r="U11" s="7"/>
    </row>
    <row r="12" spans="2:21" ht="15.75" x14ac:dyDescent="0.25">
      <c r="D12" s="13"/>
      <c r="E12" s="7"/>
      <c r="F12" s="7"/>
      <c r="G12" s="25"/>
      <c r="H12" s="26"/>
      <c r="I12" s="17" t="s">
        <v>15</v>
      </c>
      <c r="J12" s="18">
        <v>0</v>
      </c>
      <c r="K12" s="4"/>
      <c r="L12" s="4"/>
      <c r="M12" s="4"/>
      <c r="N12" s="7"/>
      <c r="O12" s="7"/>
      <c r="P12" s="7"/>
      <c r="Q12" s="7"/>
      <c r="R12" s="7"/>
      <c r="S12" s="7"/>
      <c r="T12" s="7"/>
      <c r="U12" s="7"/>
    </row>
    <row r="13" spans="2:21" x14ac:dyDescent="0.2">
      <c r="C13" s="25"/>
      <c r="D13" s="13"/>
      <c r="E13" s="7"/>
      <c r="F13" s="7"/>
      <c r="G13" s="25"/>
      <c r="H13" s="26"/>
      <c r="I13" s="27" t="s">
        <v>16</v>
      </c>
      <c r="J13" s="18">
        <v>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2:21" x14ac:dyDescent="0.2">
      <c r="B14" s="28" t="s">
        <v>17</v>
      </c>
      <c r="C14" s="29"/>
      <c r="D14" s="13"/>
      <c r="E14" s="7"/>
      <c r="F14" s="7"/>
      <c r="G14" s="30"/>
      <c r="H14" s="14"/>
      <c r="I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2:21" x14ac:dyDescent="0.2">
      <c r="B15" s="14"/>
      <c r="C15" s="31"/>
      <c r="D15" s="32"/>
      <c r="E15" s="33"/>
      <c r="F15" s="34"/>
      <c r="G15" s="32"/>
      <c r="H15" s="33"/>
      <c r="I15" s="32"/>
      <c r="J15" s="15" t="s">
        <v>18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2:21" x14ac:dyDescent="0.2">
      <c r="B16" s="18" t="s">
        <v>19</v>
      </c>
      <c r="C16" s="35"/>
      <c r="D16" s="32"/>
      <c r="E16" s="31"/>
      <c r="F16" s="36" t="s">
        <v>20</v>
      </c>
      <c r="G16" s="32"/>
      <c r="H16" s="33"/>
      <c r="I16" s="32"/>
      <c r="J16" s="37" t="s">
        <v>21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15.75" x14ac:dyDescent="0.25">
      <c r="B17" s="38">
        <v>1</v>
      </c>
      <c r="C17" s="39" t="s">
        <v>22</v>
      </c>
      <c r="D17" s="40"/>
      <c r="E17" s="41"/>
      <c r="F17" s="41"/>
      <c r="G17" s="40"/>
      <c r="H17" s="41"/>
      <c r="I17" s="40"/>
      <c r="J17" s="42">
        <f>SUM(J53)</f>
        <v>0</v>
      </c>
      <c r="K17" s="7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5.75" x14ac:dyDescent="0.25">
      <c r="B18" s="38" t="s">
        <v>196</v>
      </c>
      <c r="C18" s="39" t="s">
        <v>200</v>
      </c>
      <c r="D18" s="40"/>
      <c r="E18" s="41"/>
      <c r="F18" s="41"/>
      <c r="G18" s="40"/>
      <c r="H18" s="41"/>
      <c r="I18" s="40"/>
      <c r="J18" s="42">
        <f>SUM(J59)</f>
        <v>0</v>
      </c>
      <c r="K18" s="7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5.75" x14ac:dyDescent="0.25">
      <c r="B19" s="38">
        <v>2</v>
      </c>
      <c r="C19" s="39" t="s">
        <v>23</v>
      </c>
      <c r="D19" s="40"/>
      <c r="E19" s="41"/>
      <c r="F19" s="41"/>
      <c r="G19" s="40"/>
      <c r="H19" s="41"/>
      <c r="I19" s="40"/>
      <c r="J19" s="42">
        <f>SUM(J81)</f>
        <v>0</v>
      </c>
      <c r="K19" s="7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5.75" x14ac:dyDescent="0.25">
      <c r="B20" s="38">
        <v>3</v>
      </c>
      <c r="C20" s="39" t="s">
        <v>246</v>
      </c>
      <c r="D20" s="40"/>
      <c r="E20" s="41"/>
      <c r="F20" s="41"/>
      <c r="G20" s="40"/>
      <c r="H20" s="41"/>
      <c r="I20" s="40"/>
      <c r="J20" s="42">
        <f>SUM(J84)</f>
        <v>0</v>
      </c>
      <c r="K20" s="7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5.75" x14ac:dyDescent="0.25">
      <c r="B21" s="38" t="s">
        <v>248</v>
      </c>
      <c r="C21" s="39" t="s">
        <v>245</v>
      </c>
      <c r="D21" s="40"/>
      <c r="E21" s="41"/>
      <c r="F21" s="41"/>
      <c r="G21" s="40"/>
      <c r="H21" s="41"/>
      <c r="I21" s="40"/>
      <c r="J21" s="42">
        <f>SUM(J85+J86)</f>
        <v>0</v>
      </c>
      <c r="K21" s="7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5.75" x14ac:dyDescent="0.25">
      <c r="B22" s="38">
        <v>4</v>
      </c>
      <c r="C22" s="39" t="s">
        <v>24</v>
      </c>
      <c r="D22" s="40"/>
      <c r="E22" s="41"/>
      <c r="F22" s="41"/>
      <c r="G22" s="40"/>
      <c r="H22" s="41"/>
      <c r="I22" s="40"/>
      <c r="J22" s="42">
        <f>SUM(J92)</f>
        <v>0</v>
      </c>
      <c r="K22" s="7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5.75" x14ac:dyDescent="0.25">
      <c r="B23" s="43">
        <v>5</v>
      </c>
      <c r="C23" s="41" t="s">
        <v>249</v>
      </c>
      <c r="D23" s="41"/>
      <c r="E23" s="41"/>
      <c r="F23" s="41"/>
      <c r="G23" s="41"/>
      <c r="H23" s="41"/>
      <c r="I23" s="40"/>
      <c r="J23" s="42">
        <f>SUM(J103)</f>
        <v>0</v>
      </c>
      <c r="K23" s="7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15.75" x14ac:dyDescent="0.25">
      <c r="B24" s="43">
        <v>6</v>
      </c>
      <c r="C24" s="41" t="s">
        <v>250</v>
      </c>
      <c r="D24" s="41"/>
      <c r="E24" s="41"/>
      <c r="F24" s="41"/>
      <c r="G24" s="41"/>
      <c r="H24" s="41"/>
      <c r="I24" s="40"/>
      <c r="J24" s="42">
        <f>SUM(J122)</f>
        <v>0</v>
      </c>
      <c r="K24" s="7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5.75" x14ac:dyDescent="0.25">
      <c r="B25" s="43">
        <v>7</v>
      </c>
      <c r="C25" s="41" t="s">
        <v>251</v>
      </c>
      <c r="D25" s="41"/>
      <c r="E25" s="41"/>
      <c r="F25" s="41"/>
      <c r="G25" s="41"/>
      <c r="H25" s="41"/>
      <c r="I25" s="40"/>
      <c r="J25" s="42">
        <f>SUM(J140)</f>
        <v>0</v>
      </c>
      <c r="K25" s="7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5.75" x14ac:dyDescent="0.25">
      <c r="B26" s="43">
        <v>9</v>
      </c>
      <c r="C26" s="41" t="s">
        <v>252</v>
      </c>
      <c r="D26" s="41"/>
      <c r="E26" s="41"/>
      <c r="F26" s="41"/>
      <c r="G26" s="41"/>
      <c r="H26" s="41"/>
      <c r="I26" s="40"/>
      <c r="J26" s="42">
        <f>SUM(J155)</f>
        <v>0</v>
      </c>
      <c r="K26" s="7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15.75" x14ac:dyDescent="0.25">
      <c r="B27" s="43">
        <v>10</v>
      </c>
      <c r="C27" s="41" t="s">
        <v>253</v>
      </c>
      <c r="D27" s="41"/>
      <c r="E27" s="41"/>
      <c r="F27" s="41"/>
      <c r="G27" s="41"/>
      <c r="H27" s="41"/>
      <c r="I27" s="40"/>
      <c r="J27" s="42">
        <f>SUM(J174)</f>
        <v>0</v>
      </c>
      <c r="K27" s="7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5.75" x14ac:dyDescent="0.25">
      <c r="B28" s="43">
        <v>15</v>
      </c>
      <c r="C28" s="41" t="s">
        <v>25</v>
      </c>
      <c r="D28" s="41"/>
      <c r="E28" s="41"/>
      <c r="F28" s="41"/>
      <c r="G28" s="41"/>
      <c r="H28" s="41"/>
      <c r="I28" s="40"/>
      <c r="J28" s="42">
        <f>SUM(J179)</f>
        <v>0</v>
      </c>
      <c r="K28" s="7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15.75" x14ac:dyDescent="0.25">
      <c r="B29" s="43">
        <v>16</v>
      </c>
      <c r="C29" s="41" t="s">
        <v>26</v>
      </c>
      <c r="D29" s="41"/>
      <c r="E29" s="41"/>
      <c r="F29" s="41"/>
      <c r="G29" s="41"/>
      <c r="H29" s="41"/>
      <c r="I29" s="40"/>
      <c r="J29" s="42">
        <f>SUM(J199)</f>
        <v>0</v>
      </c>
      <c r="K29" s="7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5.75" x14ac:dyDescent="0.25">
      <c r="B30" s="43">
        <v>17</v>
      </c>
      <c r="C30" s="41" t="s">
        <v>27</v>
      </c>
      <c r="D30" s="41"/>
      <c r="E30" s="41"/>
      <c r="F30" s="41"/>
      <c r="G30" s="41"/>
      <c r="H30" s="41"/>
      <c r="I30" s="40"/>
      <c r="J30" s="42">
        <f>SUM(J206)</f>
        <v>0</v>
      </c>
      <c r="K30" s="7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5.75" x14ac:dyDescent="0.25">
      <c r="A31" s="5" t="s">
        <v>20</v>
      </c>
      <c r="B31" s="43">
        <v>21</v>
      </c>
      <c r="C31" s="41" t="s">
        <v>28</v>
      </c>
      <c r="D31" s="41"/>
      <c r="E31" s="41"/>
      <c r="F31" s="41"/>
      <c r="G31" s="41"/>
      <c r="H31" s="41"/>
      <c r="I31" s="40"/>
      <c r="J31" s="42">
        <f>SUM(J214)</f>
        <v>0</v>
      </c>
      <c r="K31" s="7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5.75" x14ac:dyDescent="0.25">
      <c r="B32" s="43">
        <v>22</v>
      </c>
      <c r="C32" s="41" t="s">
        <v>29</v>
      </c>
      <c r="D32" s="41"/>
      <c r="E32" s="41"/>
      <c r="F32" s="41"/>
      <c r="G32" s="41"/>
      <c r="H32" s="41"/>
      <c r="I32" s="40"/>
      <c r="J32" s="42">
        <f>SUM(J231)</f>
        <v>0</v>
      </c>
      <c r="K32" s="7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44" customFormat="1" ht="15.75" x14ac:dyDescent="0.25">
      <c r="B33" s="43">
        <v>23</v>
      </c>
      <c r="C33" s="41" t="s">
        <v>30</v>
      </c>
      <c r="D33" s="41"/>
      <c r="E33" s="41"/>
      <c r="F33" s="41"/>
      <c r="G33" s="41"/>
      <c r="H33" s="41"/>
      <c r="I33" s="40"/>
      <c r="J33" s="42">
        <f>SUM(J242)</f>
        <v>0</v>
      </c>
      <c r="K33" s="7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5.75" x14ac:dyDescent="0.25">
      <c r="B34" s="43">
        <v>24</v>
      </c>
      <c r="C34" s="41" t="s">
        <v>254</v>
      </c>
      <c r="D34" s="41"/>
      <c r="E34" s="41"/>
      <c r="F34" s="41"/>
      <c r="G34" s="41"/>
      <c r="H34" s="41"/>
      <c r="I34" s="40"/>
      <c r="J34" s="42">
        <f>SUM(J262)</f>
        <v>0</v>
      </c>
      <c r="K34" s="7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5.75" x14ac:dyDescent="0.25">
      <c r="B35" s="43">
        <v>25</v>
      </c>
      <c r="C35" s="41" t="s">
        <v>255</v>
      </c>
      <c r="D35" s="41"/>
      <c r="E35" s="41"/>
      <c r="F35" s="41"/>
      <c r="G35" s="41"/>
      <c r="H35" s="41"/>
      <c r="I35" s="40"/>
      <c r="J35" s="42">
        <f>SUM(J274)</f>
        <v>0</v>
      </c>
      <c r="K35" s="7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44" customFormat="1" ht="15.75" x14ac:dyDescent="0.25">
      <c r="B36" s="43"/>
      <c r="C36" s="41" t="s">
        <v>256</v>
      </c>
      <c r="D36" s="41"/>
      <c r="E36" s="41"/>
      <c r="F36" s="41"/>
      <c r="G36" s="41"/>
      <c r="H36" s="41"/>
      <c r="I36" s="40"/>
      <c r="J36" s="42">
        <f>SUM(J275)</f>
        <v>0</v>
      </c>
      <c r="K36" s="7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5.75" x14ac:dyDescent="0.25">
      <c r="B37" s="43">
        <v>26</v>
      </c>
      <c r="C37" s="41" t="s">
        <v>257</v>
      </c>
      <c r="D37" s="41"/>
      <c r="E37" s="41"/>
      <c r="F37" s="41"/>
      <c r="G37" s="41"/>
      <c r="H37" s="41"/>
      <c r="I37" s="40"/>
      <c r="J37" s="42">
        <f>SUM(J294)</f>
        <v>0</v>
      </c>
      <c r="K37" s="7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5.75" x14ac:dyDescent="0.25">
      <c r="B38" s="43">
        <v>27</v>
      </c>
      <c r="C38" s="41" t="s">
        <v>31</v>
      </c>
      <c r="D38" s="41"/>
      <c r="E38" s="41"/>
      <c r="F38" s="41"/>
      <c r="G38" s="41"/>
      <c r="H38" s="41"/>
      <c r="I38" s="40"/>
      <c r="J38" s="42">
        <f>SUM(J305)</f>
        <v>0</v>
      </c>
      <c r="K38" s="7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">
      <c r="B39" s="38">
        <v>28</v>
      </c>
      <c r="C39" s="39" t="s">
        <v>32</v>
      </c>
      <c r="D39" s="40"/>
      <c r="E39" s="41"/>
      <c r="F39" s="41"/>
      <c r="G39" s="40"/>
      <c r="H39" s="41"/>
      <c r="I39" s="40"/>
      <c r="J39" s="42">
        <f>SUM(J312)</f>
        <v>0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">
      <c r="B40" s="38">
        <v>29</v>
      </c>
      <c r="C40" s="39" t="s">
        <v>33</v>
      </c>
      <c r="D40" s="40"/>
      <c r="E40" s="41"/>
      <c r="F40" s="41"/>
      <c r="G40" s="40"/>
      <c r="H40" s="41"/>
      <c r="I40" s="40"/>
      <c r="J40" s="42">
        <f>SUM(J322)</f>
        <v>0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">
      <c r="B41" s="38">
        <v>30</v>
      </c>
      <c r="C41" s="39" t="s">
        <v>242</v>
      </c>
      <c r="D41" s="40"/>
      <c r="E41" s="41"/>
      <c r="F41" s="41"/>
      <c r="G41" s="40"/>
      <c r="H41" s="41"/>
      <c r="I41" s="40"/>
      <c r="J41" s="42">
        <f>SUM(J340)</f>
        <v>0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">
      <c r="B42" s="38"/>
      <c r="C42" s="45" t="s">
        <v>34</v>
      </c>
      <c r="D42" s="40"/>
      <c r="E42" s="41"/>
      <c r="F42" s="41"/>
      <c r="G42" s="40"/>
      <c r="H42" s="41"/>
      <c r="I42" s="40"/>
      <c r="J42" s="46">
        <f>SUM(J17:J41)</f>
        <v>0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">
      <c r="B43" s="38">
        <v>31</v>
      </c>
      <c r="C43" s="39" t="s">
        <v>262</v>
      </c>
      <c r="D43" s="40">
        <f>SUM(E343)</f>
        <v>0</v>
      </c>
      <c r="E43" s="41" t="s">
        <v>66</v>
      </c>
      <c r="F43" s="41" t="s">
        <v>37</v>
      </c>
      <c r="G43" s="40">
        <f>SUM(J17:J18)</f>
        <v>0</v>
      </c>
      <c r="H43" s="41" t="s">
        <v>265</v>
      </c>
      <c r="I43" s="40"/>
      <c r="J43" s="42">
        <f>SUM(J343)</f>
        <v>0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">
      <c r="B44" s="38" t="s">
        <v>260</v>
      </c>
      <c r="C44" s="39" t="s">
        <v>263</v>
      </c>
      <c r="D44" s="40">
        <f>SUM(E344)</f>
        <v>0</v>
      </c>
      <c r="E44" s="41" t="s">
        <v>66</v>
      </c>
      <c r="F44" s="41" t="s">
        <v>37</v>
      </c>
      <c r="G44" s="40">
        <f>SUM(J17:J18)</f>
        <v>0</v>
      </c>
      <c r="H44" s="41" t="s">
        <v>265</v>
      </c>
      <c r="I44" s="40"/>
      <c r="J44" s="42">
        <f>SUM(J344)</f>
        <v>0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">
      <c r="B45" s="38" t="s">
        <v>261</v>
      </c>
      <c r="C45" s="39" t="s">
        <v>264</v>
      </c>
      <c r="D45" s="40">
        <f>SUM(E345)</f>
        <v>0</v>
      </c>
      <c r="E45" s="41" t="s">
        <v>66</v>
      </c>
      <c r="F45" s="41" t="s">
        <v>37</v>
      </c>
      <c r="G45" s="40">
        <f>SUM(J17:J18)</f>
        <v>0</v>
      </c>
      <c r="H45" s="41" t="s">
        <v>265</v>
      </c>
      <c r="I45" s="40"/>
      <c r="J45" s="42">
        <f>SUM(J345)</f>
        <v>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">
      <c r="B46" s="18"/>
      <c r="C46" s="47" t="s">
        <v>36</v>
      </c>
      <c r="D46" s="48"/>
      <c r="E46" s="47"/>
      <c r="F46" s="47"/>
      <c r="G46" s="49" t="s">
        <v>37</v>
      </c>
      <c r="H46" s="50"/>
      <c r="I46" s="51"/>
      <c r="J46" s="52">
        <f>SUM(J42:J45)</f>
        <v>0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s="26" customFormat="1" ht="13.5" thickBot="1" x14ac:dyDescent="0.25">
      <c r="B47" s="53"/>
      <c r="C47" s="54"/>
      <c r="D47" s="55"/>
      <c r="E47" s="54"/>
      <c r="F47" s="54"/>
      <c r="G47" s="55"/>
      <c r="H47" s="54"/>
      <c r="I47" s="56"/>
      <c r="J47" s="54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</row>
    <row r="48" spans="1:21" s="66" customFormat="1" x14ac:dyDescent="0.2">
      <c r="A48" s="58"/>
      <c r="B48" s="59">
        <v>1</v>
      </c>
      <c r="C48" s="60" t="s">
        <v>22</v>
      </c>
      <c r="D48" s="61" t="s">
        <v>38</v>
      </c>
      <c r="E48" s="62" t="s">
        <v>39</v>
      </c>
      <c r="F48" s="63" t="s">
        <v>40</v>
      </c>
      <c r="G48" s="61" t="s">
        <v>41</v>
      </c>
      <c r="H48" s="63"/>
      <c r="I48" s="61" t="s">
        <v>42</v>
      </c>
      <c r="J48" s="64" t="s">
        <v>18</v>
      </c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</row>
    <row r="49" spans="2:21" x14ac:dyDescent="0.2">
      <c r="B49" s="67">
        <v>2</v>
      </c>
      <c r="C49" s="39" t="s">
        <v>43</v>
      </c>
      <c r="D49" s="68">
        <v>0</v>
      </c>
      <c r="E49" s="68">
        <v>0</v>
      </c>
      <c r="F49" s="69" t="s">
        <v>44</v>
      </c>
      <c r="G49" s="40">
        <v>0</v>
      </c>
      <c r="H49" s="41"/>
      <c r="I49" s="40">
        <f>IF(D49="",E49*G49,D49*E49*G49)</f>
        <v>0</v>
      </c>
      <c r="J49" s="70">
        <f>I49</f>
        <v>0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2:21" x14ac:dyDescent="0.2">
      <c r="B50" s="67">
        <v>3</v>
      </c>
      <c r="C50" s="71" t="s">
        <v>45</v>
      </c>
      <c r="D50" s="68">
        <v>0</v>
      </c>
      <c r="E50" s="68">
        <v>0</v>
      </c>
      <c r="F50" s="69" t="s">
        <v>44</v>
      </c>
      <c r="G50" s="40">
        <v>0</v>
      </c>
      <c r="H50" s="41"/>
      <c r="I50" s="40">
        <f>IF(D50="",E50*G50,D50*E50*G50)</f>
        <v>0</v>
      </c>
      <c r="J50" s="70">
        <f>I50</f>
        <v>0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2:21" x14ac:dyDescent="0.2">
      <c r="B51" s="67">
        <v>6</v>
      </c>
      <c r="C51" s="39" t="s">
        <v>46</v>
      </c>
      <c r="D51" s="68">
        <v>0</v>
      </c>
      <c r="E51" s="68">
        <v>0</v>
      </c>
      <c r="F51" s="69" t="s">
        <v>44</v>
      </c>
      <c r="G51" s="40">
        <v>0</v>
      </c>
      <c r="H51" s="41"/>
      <c r="I51" s="40">
        <f>IF(D51="",E51*G51,D51*E51*G51)</f>
        <v>0</v>
      </c>
      <c r="J51" s="70">
        <f>I51</f>
        <v>0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2:21" x14ac:dyDescent="0.2">
      <c r="B52" s="67">
        <v>48</v>
      </c>
      <c r="C52" s="72" t="s">
        <v>47</v>
      </c>
      <c r="D52" s="73">
        <v>0</v>
      </c>
      <c r="E52" s="73">
        <v>0</v>
      </c>
      <c r="F52" s="74" t="s">
        <v>44</v>
      </c>
      <c r="G52" s="75">
        <v>0</v>
      </c>
      <c r="H52" s="76"/>
      <c r="I52" s="40">
        <f>IF(D52="",E52*G52,D52*E52*G52)</f>
        <v>0</v>
      </c>
      <c r="J52" s="70">
        <f>I52</f>
        <v>0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2:21" x14ac:dyDescent="0.2">
      <c r="B53" s="77"/>
      <c r="C53" s="47" t="s">
        <v>48</v>
      </c>
      <c r="D53" s="48"/>
      <c r="E53" s="47"/>
      <c r="F53" s="47"/>
      <c r="G53" s="48"/>
      <c r="H53" s="47"/>
      <c r="I53" s="51"/>
      <c r="J53" s="52">
        <f>SUM(J49:J52)</f>
        <v>0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2:21" x14ac:dyDescent="0.2">
      <c r="B54" s="78"/>
      <c r="C54" s="54"/>
      <c r="D54" s="55"/>
      <c r="E54" s="54"/>
      <c r="F54" s="54"/>
      <c r="G54" s="55"/>
      <c r="H54" s="54"/>
      <c r="I54" s="56"/>
      <c r="J54" s="54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2:21" x14ac:dyDescent="0.2">
      <c r="B55" s="77" t="s">
        <v>196</v>
      </c>
      <c r="C55" s="79" t="s">
        <v>197</v>
      </c>
      <c r="D55" s="49" t="s">
        <v>38</v>
      </c>
      <c r="E55" s="50" t="s">
        <v>39</v>
      </c>
      <c r="F55" s="78" t="s">
        <v>40</v>
      </c>
      <c r="G55" s="49" t="s">
        <v>41</v>
      </c>
      <c r="H55" s="78"/>
      <c r="I55" s="49" t="s">
        <v>42</v>
      </c>
      <c r="J55" s="80" t="s">
        <v>18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2:21" x14ac:dyDescent="0.2">
      <c r="B56" s="81">
        <v>49</v>
      </c>
      <c r="C56" s="82" t="s">
        <v>198</v>
      </c>
      <c r="D56" s="68">
        <v>0</v>
      </c>
      <c r="E56" s="68">
        <v>0</v>
      </c>
      <c r="F56" s="69" t="s">
        <v>44</v>
      </c>
      <c r="G56" s="40">
        <v>0</v>
      </c>
      <c r="H56" s="78"/>
      <c r="I56" s="40">
        <f>IF(D56="",E56*G56,D56*E56*G56)</f>
        <v>0</v>
      </c>
      <c r="J56" s="70">
        <f>I56</f>
        <v>0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2:21" x14ac:dyDescent="0.2">
      <c r="B57" s="77"/>
      <c r="C57" s="82" t="s">
        <v>199</v>
      </c>
      <c r="D57" s="73">
        <v>0</v>
      </c>
      <c r="E57" s="73">
        <v>0</v>
      </c>
      <c r="F57" s="74" t="s">
        <v>44</v>
      </c>
      <c r="G57" s="75">
        <v>0</v>
      </c>
      <c r="H57" s="47"/>
      <c r="I57" s="40">
        <f>IF(D57="",E57*G57,D57*E57*G57)</f>
        <v>0</v>
      </c>
      <c r="J57" s="70">
        <f>I57</f>
        <v>0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2:21" x14ac:dyDescent="0.2">
      <c r="B58" s="77"/>
      <c r="C58" s="82" t="s">
        <v>202</v>
      </c>
      <c r="D58" s="73">
        <v>0</v>
      </c>
      <c r="E58" s="73">
        <v>0</v>
      </c>
      <c r="F58" s="74" t="s">
        <v>44</v>
      </c>
      <c r="G58" s="75">
        <v>0</v>
      </c>
      <c r="H58" s="47"/>
      <c r="I58" s="40">
        <f>IF(D58="",E58*G58,D58*E58*G58)</f>
        <v>0</v>
      </c>
      <c r="J58" s="70">
        <f>I58</f>
        <v>0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2:21" x14ac:dyDescent="0.2">
      <c r="B59" s="77"/>
      <c r="C59" s="83" t="s">
        <v>48</v>
      </c>
      <c r="D59" s="84"/>
      <c r="E59" s="84"/>
      <c r="F59" s="85"/>
      <c r="G59" s="32"/>
      <c r="H59" s="47"/>
      <c r="I59" s="86"/>
      <c r="J59" s="52">
        <f>SUM(J56:J58)</f>
        <v>0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2:21" s="26" customFormat="1" x14ac:dyDescent="0.2">
      <c r="B60" s="78"/>
      <c r="C60" s="47"/>
      <c r="D60" s="48"/>
      <c r="E60" s="47"/>
      <c r="F60" s="47"/>
      <c r="G60" s="48"/>
      <c r="H60" s="47"/>
      <c r="I60" s="51"/>
      <c r="J60" s="4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</row>
    <row r="61" spans="2:21" x14ac:dyDescent="0.2">
      <c r="B61" s="87">
        <v>2</v>
      </c>
      <c r="C61" s="79" t="s">
        <v>23</v>
      </c>
      <c r="D61" s="49" t="s">
        <v>38</v>
      </c>
      <c r="E61" s="50" t="s">
        <v>39</v>
      </c>
      <c r="F61" s="78" t="s">
        <v>40</v>
      </c>
      <c r="G61" s="49" t="s">
        <v>41</v>
      </c>
      <c r="H61" s="78"/>
      <c r="I61" s="49" t="s">
        <v>42</v>
      </c>
      <c r="J61" s="80" t="s">
        <v>18</v>
      </c>
      <c r="K61" s="44"/>
      <c r="S61" s="44"/>
      <c r="T61" s="44"/>
    </row>
    <row r="62" spans="2:21" s="44" customFormat="1" ht="15.75" x14ac:dyDescent="0.25">
      <c r="B62" s="88">
        <v>50</v>
      </c>
      <c r="C62" s="89" t="s">
        <v>49</v>
      </c>
      <c r="D62" s="90">
        <v>0</v>
      </c>
      <c r="E62" s="90">
        <v>0</v>
      </c>
      <c r="F62" s="91" t="s">
        <v>44</v>
      </c>
      <c r="G62" s="92">
        <v>0</v>
      </c>
      <c r="H62" s="93"/>
      <c r="I62" s="40">
        <f t="shared" ref="I62:I80" si="0">IF(D62="",E62*G62,D62*E62*G62)</f>
        <v>0</v>
      </c>
      <c r="J62" s="70">
        <f t="shared" ref="J62:J80" si="1">I62</f>
        <v>0</v>
      </c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2:21" s="44" customFormat="1" ht="15.75" x14ac:dyDescent="0.25">
      <c r="B63" s="88">
        <v>51</v>
      </c>
      <c r="C63" s="94" t="s">
        <v>50</v>
      </c>
      <c r="D63" s="41">
        <v>0</v>
      </c>
      <c r="E63" s="41">
        <v>0</v>
      </c>
      <c r="F63" s="95" t="s">
        <v>44</v>
      </c>
      <c r="G63" s="40">
        <v>0</v>
      </c>
      <c r="H63" s="96"/>
      <c r="I63" s="40">
        <f t="shared" si="0"/>
        <v>0</v>
      </c>
      <c r="J63" s="97">
        <f t="shared" si="1"/>
        <v>0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2:21" s="44" customFormat="1" ht="15.75" x14ac:dyDescent="0.25">
      <c r="B64" s="88">
        <v>53</v>
      </c>
      <c r="C64" s="94" t="s">
        <v>51</v>
      </c>
      <c r="D64" s="41">
        <v>0</v>
      </c>
      <c r="E64" s="41">
        <v>0</v>
      </c>
      <c r="F64" s="95" t="s">
        <v>44</v>
      </c>
      <c r="G64" s="40">
        <v>0</v>
      </c>
      <c r="H64" s="96"/>
      <c r="I64" s="40">
        <f t="shared" si="0"/>
        <v>0</v>
      </c>
      <c r="J64" s="97">
        <f t="shared" si="1"/>
        <v>0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2:20" s="44" customFormat="1" ht="15.75" x14ac:dyDescent="0.25">
      <c r="B65" s="88">
        <v>55</v>
      </c>
      <c r="C65" s="94" t="s">
        <v>52</v>
      </c>
      <c r="D65" s="41">
        <v>0</v>
      </c>
      <c r="E65" s="41">
        <v>0</v>
      </c>
      <c r="F65" s="95" t="s">
        <v>44</v>
      </c>
      <c r="G65" s="40">
        <v>0</v>
      </c>
      <c r="H65" s="96"/>
      <c r="I65" s="40">
        <f t="shared" si="0"/>
        <v>0</v>
      </c>
      <c r="J65" s="97">
        <f t="shared" si="1"/>
        <v>0</v>
      </c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 s="44" customFormat="1" ht="15.75" x14ac:dyDescent="0.25">
      <c r="B66" s="88">
        <v>56</v>
      </c>
      <c r="C66" s="94" t="s">
        <v>217</v>
      </c>
      <c r="D66" s="41">
        <v>0</v>
      </c>
      <c r="E66" s="41">
        <v>0</v>
      </c>
      <c r="F66" s="95" t="s">
        <v>44</v>
      </c>
      <c r="G66" s="40">
        <v>0</v>
      </c>
      <c r="H66" s="96"/>
      <c r="I66" s="40">
        <f t="shared" si="0"/>
        <v>0</v>
      </c>
      <c r="J66" s="97">
        <f t="shared" si="1"/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2:20" s="44" customFormat="1" ht="15.75" x14ac:dyDescent="0.25">
      <c r="B67" s="88">
        <v>57</v>
      </c>
      <c r="C67" s="98" t="s">
        <v>128</v>
      </c>
      <c r="D67" s="41">
        <v>0</v>
      </c>
      <c r="E67" s="41">
        <v>0</v>
      </c>
      <c r="F67" s="95" t="s">
        <v>44</v>
      </c>
      <c r="G67" s="40">
        <v>0</v>
      </c>
      <c r="H67" s="96"/>
      <c r="I67" s="40">
        <f t="shared" si="0"/>
        <v>0</v>
      </c>
      <c r="J67" s="97">
        <f t="shared" si="1"/>
        <v>0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2:20" s="44" customFormat="1" ht="15.75" x14ac:dyDescent="0.25">
      <c r="B68" s="88">
        <v>58</v>
      </c>
      <c r="C68" s="98" t="s">
        <v>53</v>
      </c>
      <c r="D68" s="41">
        <v>0</v>
      </c>
      <c r="E68" s="41">
        <v>0</v>
      </c>
      <c r="F68" s="95" t="s">
        <v>44</v>
      </c>
      <c r="G68" s="40">
        <v>0</v>
      </c>
      <c r="H68" s="96"/>
      <c r="I68" s="40">
        <f t="shared" si="0"/>
        <v>0</v>
      </c>
      <c r="J68" s="97">
        <f t="shared" si="1"/>
        <v>0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2:20" s="44" customFormat="1" ht="15.75" x14ac:dyDescent="0.25">
      <c r="B69" s="88">
        <v>59</v>
      </c>
      <c r="C69" s="98" t="s">
        <v>216</v>
      </c>
      <c r="D69" s="41">
        <v>0</v>
      </c>
      <c r="E69" s="41">
        <v>0</v>
      </c>
      <c r="F69" s="95" t="s">
        <v>44</v>
      </c>
      <c r="G69" s="40">
        <v>0</v>
      </c>
      <c r="H69" s="96"/>
      <c r="I69" s="40">
        <f t="shared" si="0"/>
        <v>0</v>
      </c>
      <c r="J69" s="97">
        <f t="shared" si="1"/>
        <v>0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2:20" s="44" customFormat="1" ht="15.75" x14ac:dyDescent="0.25">
      <c r="B70" s="88">
        <v>60</v>
      </c>
      <c r="C70" s="98" t="s">
        <v>54</v>
      </c>
      <c r="D70" s="41">
        <v>0</v>
      </c>
      <c r="E70" s="41">
        <v>0</v>
      </c>
      <c r="F70" s="95" t="s">
        <v>44</v>
      </c>
      <c r="G70" s="40">
        <v>0</v>
      </c>
      <c r="H70" s="96"/>
      <c r="I70" s="40">
        <f t="shared" si="0"/>
        <v>0</v>
      </c>
      <c r="J70" s="97">
        <f t="shared" si="1"/>
        <v>0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2:20" s="44" customFormat="1" ht="15.75" x14ac:dyDescent="0.25">
      <c r="B71" s="88">
        <v>61</v>
      </c>
      <c r="C71" s="98" t="s">
        <v>55</v>
      </c>
      <c r="D71" s="41">
        <v>0</v>
      </c>
      <c r="E71" s="41">
        <v>0</v>
      </c>
      <c r="F71" s="95" t="s">
        <v>44</v>
      </c>
      <c r="G71" s="40">
        <v>0</v>
      </c>
      <c r="H71" s="96"/>
      <c r="I71" s="40">
        <f t="shared" si="0"/>
        <v>0</v>
      </c>
      <c r="J71" s="97">
        <f t="shared" si="1"/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2:20" s="44" customFormat="1" ht="15.75" x14ac:dyDescent="0.25">
      <c r="B72" s="88">
        <v>62</v>
      </c>
      <c r="C72" s="98" t="s">
        <v>215</v>
      </c>
      <c r="D72" s="41">
        <v>0</v>
      </c>
      <c r="E72" s="41">
        <v>0</v>
      </c>
      <c r="F72" s="95" t="s">
        <v>44</v>
      </c>
      <c r="G72" s="40">
        <v>0</v>
      </c>
      <c r="H72" s="96"/>
      <c r="I72" s="40">
        <f t="shared" si="0"/>
        <v>0</v>
      </c>
      <c r="J72" s="97">
        <f t="shared" si="1"/>
        <v>0</v>
      </c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2:20" s="44" customFormat="1" ht="15.75" x14ac:dyDescent="0.25">
      <c r="B73" s="88">
        <v>63</v>
      </c>
      <c r="C73" s="98" t="s">
        <v>56</v>
      </c>
      <c r="D73" s="41">
        <v>0</v>
      </c>
      <c r="E73" s="41">
        <v>0</v>
      </c>
      <c r="F73" s="95" t="s">
        <v>44</v>
      </c>
      <c r="G73" s="40">
        <v>0</v>
      </c>
      <c r="H73" s="96"/>
      <c r="I73" s="40">
        <f t="shared" si="0"/>
        <v>0</v>
      </c>
      <c r="J73" s="97">
        <f t="shared" si="1"/>
        <v>0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2:20" s="44" customFormat="1" ht="15.75" x14ac:dyDescent="0.25">
      <c r="B74" s="88">
        <v>64</v>
      </c>
      <c r="C74" s="98" t="s">
        <v>57</v>
      </c>
      <c r="D74" s="41">
        <v>0</v>
      </c>
      <c r="E74" s="41">
        <v>0</v>
      </c>
      <c r="F74" s="95" t="s">
        <v>44</v>
      </c>
      <c r="G74" s="40">
        <v>0</v>
      </c>
      <c r="H74" s="96"/>
      <c r="I74" s="40">
        <f t="shared" si="0"/>
        <v>0</v>
      </c>
      <c r="J74" s="97">
        <f t="shared" si="1"/>
        <v>0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2:20" s="44" customFormat="1" ht="15.75" x14ac:dyDescent="0.25">
      <c r="B75" s="88">
        <v>71</v>
      </c>
      <c r="C75" s="98" t="s">
        <v>218</v>
      </c>
      <c r="D75" s="41">
        <v>0</v>
      </c>
      <c r="E75" s="41">
        <v>0</v>
      </c>
      <c r="F75" s="95" t="s">
        <v>44</v>
      </c>
      <c r="G75" s="40">
        <v>0</v>
      </c>
      <c r="H75" s="96"/>
      <c r="I75" s="40">
        <f t="shared" si="0"/>
        <v>0</v>
      </c>
      <c r="J75" s="97">
        <f t="shared" si="1"/>
        <v>0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2:20" s="44" customFormat="1" ht="15.75" x14ac:dyDescent="0.25">
      <c r="B76" s="88">
        <v>72</v>
      </c>
      <c r="C76" s="94" t="s">
        <v>58</v>
      </c>
      <c r="D76" s="41">
        <v>0</v>
      </c>
      <c r="E76" s="41">
        <v>0</v>
      </c>
      <c r="F76" s="95" t="s">
        <v>44</v>
      </c>
      <c r="G76" s="40">
        <v>0</v>
      </c>
      <c r="H76" s="96"/>
      <c r="I76" s="40">
        <f t="shared" si="0"/>
        <v>0</v>
      </c>
      <c r="J76" s="97">
        <f t="shared" si="1"/>
        <v>0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2:20" s="44" customFormat="1" ht="15.75" x14ac:dyDescent="0.25">
      <c r="B77" s="88">
        <v>73</v>
      </c>
      <c r="C77" s="94" t="s">
        <v>201</v>
      </c>
      <c r="D77" s="41">
        <v>0</v>
      </c>
      <c r="E77" s="41">
        <v>0</v>
      </c>
      <c r="F77" s="95" t="s">
        <v>44</v>
      </c>
      <c r="G77" s="40">
        <v>0</v>
      </c>
      <c r="H77" s="96"/>
      <c r="I77" s="40">
        <f t="shared" si="0"/>
        <v>0</v>
      </c>
      <c r="J77" s="97">
        <f t="shared" si="1"/>
        <v>0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2:20" s="44" customFormat="1" ht="15.75" x14ac:dyDescent="0.25">
      <c r="B78" s="88">
        <v>74</v>
      </c>
      <c r="C78" s="94" t="s">
        <v>59</v>
      </c>
      <c r="D78" s="41">
        <v>0</v>
      </c>
      <c r="E78" s="41">
        <v>0</v>
      </c>
      <c r="F78" s="95" t="s">
        <v>44</v>
      </c>
      <c r="G78" s="40">
        <v>0</v>
      </c>
      <c r="H78" s="96"/>
      <c r="I78" s="40">
        <f t="shared" si="0"/>
        <v>0</v>
      </c>
      <c r="J78" s="97">
        <f t="shared" si="1"/>
        <v>0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2:20" s="44" customFormat="1" ht="15.75" x14ac:dyDescent="0.25">
      <c r="B79" s="88">
        <v>98</v>
      </c>
      <c r="C79" s="99" t="s">
        <v>60</v>
      </c>
      <c r="D79" s="41">
        <v>0</v>
      </c>
      <c r="E79" s="41">
        <v>0</v>
      </c>
      <c r="F79" s="95" t="s">
        <v>44</v>
      </c>
      <c r="G79" s="40">
        <v>0</v>
      </c>
      <c r="H79" s="96"/>
      <c r="I79" s="40">
        <f t="shared" si="0"/>
        <v>0</v>
      </c>
      <c r="J79" s="97">
        <f t="shared" si="1"/>
        <v>0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2:20" s="44" customFormat="1" ht="15.75" x14ac:dyDescent="0.25">
      <c r="B80" s="100">
        <v>99</v>
      </c>
      <c r="C80" s="99" t="s">
        <v>47</v>
      </c>
      <c r="D80" s="76">
        <v>0</v>
      </c>
      <c r="E80" s="76">
        <v>0</v>
      </c>
      <c r="F80" s="101" t="s">
        <v>44</v>
      </c>
      <c r="G80" s="75">
        <v>0</v>
      </c>
      <c r="H80" s="102"/>
      <c r="I80" s="40">
        <f t="shared" si="0"/>
        <v>0</v>
      </c>
      <c r="J80" s="97">
        <f t="shared" si="1"/>
        <v>0</v>
      </c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2:20" x14ac:dyDescent="0.2">
      <c r="B81" s="77"/>
      <c r="C81" s="79" t="s">
        <v>48</v>
      </c>
      <c r="D81" s="48"/>
      <c r="E81" s="47"/>
      <c r="F81" s="47"/>
      <c r="G81" s="48"/>
      <c r="H81" s="47"/>
      <c r="I81" s="51"/>
      <c r="J81" s="52">
        <f>SUM(J62:J80)</f>
        <v>0</v>
      </c>
      <c r="L81" s="44"/>
      <c r="M81" s="44"/>
      <c r="N81" s="44"/>
      <c r="O81" s="44"/>
      <c r="P81" s="44"/>
      <c r="Q81" s="44"/>
      <c r="R81" s="44"/>
    </row>
    <row r="82" spans="2:20" s="26" customFormat="1" x14ac:dyDescent="0.2">
      <c r="B82" s="78"/>
      <c r="C82" s="47"/>
      <c r="D82" s="48"/>
      <c r="E82" s="47"/>
      <c r="F82" s="47"/>
      <c r="G82" s="48"/>
      <c r="H82" s="47"/>
      <c r="I82" s="51"/>
      <c r="J82" s="47"/>
      <c r="L82" s="103"/>
      <c r="M82" s="103"/>
      <c r="N82" s="103"/>
      <c r="O82" s="103"/>
      <c r="P82" s="103"/>
      <c r="Q82" s="103"/>
      <c r="R82" s="103"/>
    </row>
    <row r="83" spans="2:20" s="44" customFormat="1" x14ac:dyDescent="0.2">
      <c r="B83" s="104">
        <v>3</v>
      </c>
      <c r="C83" s="105" t="s">
        <v>247</v>
      </c>
      <c r="D83" s="106" t="s">
        <v>38</v>
      </c>
      <c r="E83" s="107" t="s">
        <v>39</v>
      </c>
      <c r="F83" s="108" t="s">
        <v>40</v>
      </c>
      <c r="G83" s="106" t="s">
        <v>41</v>
      </c>
      <c r="H83" s="108"/>
      <c r="I83" s="106" t="s">
        <v>42</v>
      </c>
      <c r="J83" s="109" t="s">
        <v>18</v>
      </c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2:20" x14ac:dyDescent="0.2">
      <c r="B84" s="110">
        <v>100</v>
      </c>
      <c r="C84" s="111" t="s">
        <v>61</v>
      </c>
      <c r="D84" s="112">
        <v>0</v>
      </c>
      <c r="E84" s="112">
        <v>0</v>
      </c>
      <c r="F84" s="113" t="s">
        <v>44</v>
      </c>
      <c r="G84" s="114">
        <v>0</v>
      </c>
      <c r="H84" s="112"/>
      <c r="I84" s="40">
        <f>IF(D84="",E84*G84,D84*E84*G84)</f>
        <v>0</v>
      </c>
      <c r="J84" s="70">
        <f>I84</f>
        <v>0</v>
      </c>
    </row>
    <row r="85" spans="2:20" x14ac:dyDescent="0.2">
      <c r="B85" s="110">
        <v>102</v>
      </c>
      <c r="C85" s="111" t="s">
        <v>62</v>
      </c>
      <c r="D85" s="112">
        <v>0</v>
      </c>
      <c r="E85" s="112">
        <v>0</v>
      </c>
      <c r="F85" s="113" t="s">
        <v>44</v>
      </c>
      <c r="G85" s="114">
        <v>0</v>
      </c>
      <c r="H85" s="112"/>
      <c r="I85" s="40">
        <f>IF(D85="",E85*G85,D85*E85*G85)</f>
        <v>0</v>
      </c>
      <c r="J85" s="70">
        <f>I85</f>
        <v>0</v>
      </c>
    </row>
    <row r="86" spans="2:20" x14ac:dyDescent="0.2">
      <c r="B86" s="110">
        <v>109</v>
      </c>
      <c r="C86" s="111" t="s">
        <v>226</v>
      </c>
      <c r="D86" s="112">
        <v>0</v>
      </c>
      <c r="E86" s="112">
        <v>0</v>
      </c>
      <c r="F86" s="113" t="s">
        <v>44</v>
      </c>
      <c r="G86" s="114">
        <v>0</v>
      </c>
      <c r="H86" s="112"/>
      <c r="I86" s="40">
        <f>IF(D86="",E86*G86,D86*E86*G86)</f>
        <v>0</v>
      </c>
      <c r="J86" s="70">
        <f>I86</f>
        <v>0</v>
      </c>
    </row>
    <row r="87" spans="2:20" x14ac:dyDescent="0.2">
      <c r="B87" s="115"/>
      <c r="C87" s="105" t="s">
        <v>48</v>
      </c>
      <c r="D87" s="116"/>
      <c r="E87" s="117"/>
      <c r="F87" s="117" t="s">
        <v>20</v>
      </c>
      <c r="G87" s="116"/>
      <c r="H87" s="117"/>
      <c r="I87" s="118"/>
      <c r="J87" s="52">
        <f>SUM(J84:J86)</f>
        <v>0</v>
      </c>
    </row>
    <row r="88" spans="2:20" x14ac:dyDescent="0.2">
      <c r="H88" s="5" t="s">
        <v>20</v>
      </c>
    </row>
    <row r="89" spans="2:20" x14ac:dyDescent="0.2">
      <c r="B89" s="77">
        <v>4</v>
      </c>
      <c r="C89" s="79" t="s">
        <v>24</v>
      </c>
      <c r="D89" s="49" t="s">
        <v>38</v>
      </c>
      <c r="E89" s="50" t="s">
        <v>39</v>
      </c>
      <c r="F89" s="78" t="s">
        <v>40</v>
      </c>
      <c r="G89" s="49" t="s">
        <v>41</v>
      </c>
      <c r="H89" s="78"/>
      <c r="I89" s="49" t="s">
        <v>42</v>
      </c>
      <c r="J89" s="80" t="s">
        <v>18</v>
      </c>
    </row>
    <row r="90" spans="2:20" x14ac:dyDescent="0.2">
      <c r="B90" s="67">
        <v>110</v>
      </c>
      <c r="C90" s="94" t="s">
        <v>63</v>
      </c>
      <c r="D90" s="119">
        <v>0</v>
      </c>
      <c r="E90" s="119">
        <v>0</v>
      </c>
      <c r="F90" s="95" t="s">
        <v>64</v>
      </c>
      <c r="G90" s="120">
        <v>0</v>
      </c>
      <c r="H90" s="121"/>
      <c r="I90" s="40">
        <f>IF(D90="",D90*G90,D90*E90*G90)</f>
        <v>0</v>
      </c>
      <c r="J90" s="70">
        <f>I90</f>
        <v>0</v>
      </c>
    </row>
    <row r="91" spans="2:20" x14ac:dyDescent="0.2">
      <c r="B91" s="122">
        <v>150</v>
      </c>
      <c r="C91" s="123" t="s">
        <v>65</v>
      </c>
      <c r="D91" s="40">
        <v>0</v>
      </c>
      <c r="E91" s="82" t="s">
        <v>66</v>
      </c>
      <c r="F91" s="124" t="s">
        <v>67</v>
      </c>
      <c r="G91" s="125">
        <v>0</v>
      </c>
      <c r="H91" s="126"/>
      <c r="I91" s="40">
        <f>(D91/100*G91)</f>
        <v>0</v>
      </c>
      <c r="J91" s="70">
        <f>I91</f>
        <v>0</v>
      </c>
    </row>
    <row r="92" spans="2:20" x14ac:dyDescent="0.2">
      <c r="B92" s="127"/>
      <c r="C92" s="79" t="s">
        <v>48</v>
      </c>
      <c r="D92" s="48"/>
      <c r="E92" s="47"/>
      <c r="F92" s="47"/>
      <c r="G92" s="48"/>
      <c r="H92" s="47"/>
      <c r="I92" s="51"/>
      <c r="J92" s="52">
        <f>SUM(J90:J91)</f>
        <v>0</v>
      </c>
    </row>
    <row r="94" spans="2:20" x14ac:dyDescent="0.2">
      <c r="B94" s="128">
        <v>5</v>
      </c>
      <c r="C94" s="129" t="s">
        <v>68</v>
      </c>
      <c r="D94" s="130" t="s">
        <v>38</v>
      </c>
      <c r="E94" s="131" t="s">
        <v>39</v>
      </c>
      <c r="F94" s="53" t="s">
        <v>40</v>
      </c>
      <c r="G94" s="130" t="s">
        <v>41</v>
      </c>
      <c r="H94" s="53"/>
      <c r="I94" s="130" t="s">
        <v>42</v>
      </c>
      <c r="J94" s="132" t="s">
        <v>18</v>
      </c>
    </row>
    <row r="95" spans="2:20" x14ac:dyDescent="0.2">
      <c r="B95" s="67">
        <v>151</v>
      </c>
      <c r="C95" s="133" t="s">
        <v>51</v>
      </c>
      <c r="D95" s="40">
        <v>0</v>
      </c>
      <c r="E95" s="41">
        <v>0</v>
      </c>
      <c r="F95" s="95" t="s">
        <v>64</v>
      </c>
      <c r="G95" s="40">
        <v>0</v>
      </c>
      <c r="H95" s="41"/>
      <c r="I95" s="40">
        <f>IF(D95="",E95*G95,D95*E95*G95)</f>
        <v>0</v>
      </c>
      <c r="J95" s="42">
        <f>I95</f>
        <v>0</v>
      </c>
    </row>
    <row r="96" spans="2:20" x14ac:dyDescent="0.2">
      <c r="B96" s="88">
        <v>152</v>
      </c>
      <c r="C96" s="133" t="s">
        <v>203</v>
      </c>
      <c r="D96" s="40"/>
      <c r="E96" s="41"/>
      <c r="F96" s="95"/>
      <c r="G96" s="40"/>
      <c r="H96" s="41"/>
      <c r="I96" s="40"/>
      <c r="J96" s="42"/>
    </row>
    <row r="97" spans="2:20" ht="15" x14ac:dyDescent="0.2">
      <c r="B97" s="67"/>
      <c r="C97" s="134" t="s">
        <v>69</v>
      </c>
      <c r="D97" s="40">
        <v>0</v>
      </c>
      <c r="E97" s="41">
        <v>0</v>
      </c>
      <c r="F97" s="95" t="s">
        <v>8</v>
      </c>
      <c r="G97" s="40">
        <v>0</v>
      </c>
      <c r="H97" s="41"/>
      <c r="I97" s="40">
        <f t="shared" ref="I97:I102" si="2">IF(D97="",E97*G97,D97*E97*G97)</f>
        <v>0</v>
      </c>
      <c r="J97" s="135"/>
    </row>
    <row r="98" spans="2:20" ht="15" x14ac:dyDescent="0.2">
      <c r="B98" s="67"/>
      <c r="C98" s="134" t="s">
        <v>70</v>
      </c>
      <c r="D98" s="136">
        <v>0</v>
      </c>
      <c r="E98" s="136">
        <v>0</v>
      </c>
      <c r="F98" s="95" t="s">
        <v>8</v>
      </c>
      <c r="G98" s="40">
        <v>0</v>
      </c>
      <c r="H98" s="41"/>
      <c r="I98" s="40">
        <f t="shared" si="2"/>
        <v>0</v>
      </c>
      <c r="J98" s="135"/>
    </row>
    <row r="99" spans="2:20" ht="15" x14ac:dyDescent="0.2">
      <c r="B99" s="67"/>
      <c r="C99" s="134" t="s">
        <v>71</v>
      </c>
      <c r="D99" s="40">
        <v>0</v>
      </c>
      <c r="E99" s="40">
        <v>0</v>
      </c>
      <c r="F99" s="95" t="s">
        <v>8</v>
      </c>
      <c r="G99" s="40">
        <v>0</v>
      </c>
      <c r="H99" s="41"/>
      <c r="I99" s="40">
        <f t="shared" si="2"/>
        <v>0</v>
      </c>
      <c r="J99" s="135"/>
    </row>
    <row r="100" spans="2:20" ht="15" x14ac:dyDescent="0.2">
      <c r="B100" s="67"/>
      <c r="C100" s="134" t="s">
        <v>72</v>
      </c>
      <c r="D100" s="40">
        <v>0</v>
      </c>
      <c r="E100" s="40">
        <v>0</v>
      </c>
      <c r="F100" s="95" t="s">
        <v>8</v>
      </c>
      <c r="G100" s="40">
        <v>0</v>
      </c>
      <c r="H100" s="41"/>
      <c r="I100" s="40">
        <f t="shared" si="2"/>
        <v>0</v>
      </c>
      <c r="J100" s="135"/>
    </row>
    <row r="101" spans="2:20" x14ac:dyDescent="0.2">
      <c r="B101" s="67"/>
      <c r="C101" s="134" t="s">
        <v>73</v>
      </c>
      <c r="D101" s="40">
        <v>0</v>
      </c>
      <c r="E101" s="40">
        <v>0</v>
      </c>
      <c r="F101" s="95" t="s">
        <v>64</v>
      </c>
      <c r="G101" s="40">
        <v>0</v>
      </c>
      <c r="H101" s="41"/>
      <c r="I101" s="40">
        <f t="shared" si="2"/>
        <v>0</v>
      </c>
      <c r="J101" s="42">
        <f>SUM(I96:I101)</f>
        <v>0</v>
      </c>
    </row>
    <row r="102" spans="2:20" s="44" customFormat="1" x14ac:dyDescent="0.2">
      <c r="B102" s="67">
        <v>158</v>
      </c>
      <c r="C102" s="137" t="s">
        <v>47</v>
      </c>
      <c r="D102" s="138">
        <v>0</v>
      </c>
      <c r="E102" s="136">
        <v>0</v>
      </c>
      <c r="F102" s="139" t="s">
        <v>64</v>
      </c>
      <c r="G102" s="138">
        <v>0</v>
      </c>
      <c r="H102" s="136"/>
      <c r="I102" s="40">
        <f t="shared" si="2"/>
        <v>0</v>
      </c>
      <c r="J102" s="70">
        <f>I102</f>
        <v>0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2:20" x14ac:dyDescent="0.2">
      <c r="B103" s="140"/>
      <c r="C103" s="79" t="s">
        <v>48</v>
      </c>
      <c r="D103" s="48"/>
      <c r="E103" s="47"/>
      <c r="F103" s="78"/>
      <c r="G103" s="48"/>
      <c r="H103" s="47"/>
      <c r="I103" s="51"/>
      <c r="J103" s="52">
        <f>SUM(J95:J102)</f>
        <v>0</v>
      </c>
      <c r="L103" s="44"/>
      <c r="M103" s="44"/>
      <c r="N103" s="44"/>
      <c r="O103" s="44"/>
      <c r="P103" s="44"/>
      <c r="Q103" s="44"/>
      <c r="R103" s="44"/>
      <c r="S103" s="44"/>
      <c r="T103" s="44"/>
    </row>
    <row r="104" spans="2:20" s="44" customFormat="1" x14ac:dyDescent="0.2">
      <c r="B104" s="141"/>
      <c r="C104" s="7"/>
      <c r="D104" s="142"/>
      <c r="E104" s="7"/>
      <c r="F104" s="141"/>
      <c r="G104" s="142"/>
      <c r="I104" s="142"/>
    </row>
    <row r="105" spans="2:20" s="44" customFormat="1" x14ac:dyDescent="0.2">
      <c r="B105" s="128">
        <v>6</v>
      </c>
      <c r="C105" s="79" t="s">
        <v>74</v>
      </c>
      <c r="D105" s="49" t="s">
        <v>38</v>
      </c>
      <c r="E105" s="50" t="s">
        <v>39</v>
      </c>
      <c r="F105" s="78" t="s">
        <v>40</v>
      </c>
      <c r="G105" s="49" t="s">
        <v>41</v>
      </c>
      <c r="H105" s="78"/>
      <c r="I105" s="49" t="s">
        <v>42</v>
      </c>
      <c r="J105" s="80" t="s">
        <v>18</v>
      </c>
      <c r="L105" s="5"/>
      <c r="M105" s="5"/>
      <c r="N105" s="5"/>
      <c r="O105" s="5"/>
      <c r="P105" s="5"/>
      <c r="Q105" s="5"/>
      <c r="R105" s="5"/>
    </row>
    <row r="106" spans="2:20" s="44" customFormat="1" x14ac:dyDescent="0.2">
      <c r="B106" s="67">
        <v>160</v>
      </c>
      <c r="C106" s="143" t="s">
        <v>75</v>
      </c>
      <c r="D106" s="120"/>
      <c r="E106" s="119"/>
      <c r="F106" s="95"/>
      <c r="G106" s="120"/>
      <c r="H106" s="95"/>
      <c r="I106" s="120"/>
      <c r="J106" s="144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2:20" s="44" customFormat="1" x14ac:dyDescent="0.2">
      <c r="B107" s="67"/>
      <c r="C107" s="94" t="s">
        <v>76</v>
      </c>
      <c r="D107" s="136">
        <v>0</v>
      </c>
      <c r="E107" s="136">
        <v>0</v>
      </c>
      <c r="F107" s="139" t="s">
        <v>8</v>
      </c>
      <c r="G107" s="138">
        <v>0</v>
      </c>
      <c r="H107" s="136"/>
      <c r="I107" s="40">
        <f t="shared" ref="I107:I112" si="3">IF(D107="",E107*G107,D107*E107*G107)</f>
        <v>0</v>
      </c>
      <c r="J107" s="42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2:20" x14ac:dyDescent="0.2">
      <c r="B108" s="67"/>
      <c r="C108" s="134" t="s">
        <v>70</v>
      </c>
      <c r="D108" s="136">
        <v>0</v>
      </c>
      <c r="E108" s="136">
        <v>0</v>
      </c>
      <c r="F108" s="139" t="s">
        <v>8</v>
      </c>
      <c r="G108" s="138">
        <v>0</v>
      </c>
      <c r="H108" s="136"/>
      <c r="I108" s="40">
        <f t="shared" si="3"/>
        <v>0</v>
      </c>
      <c r="J108" s="42"/>
    </row>
    <row r="109" spans="2:20" x14ac:dyDescent="0.2">
      <c r="B109" s="67"/>
      <c r="C109" s="134" t="s">
        <v>77</v>
      </c>
      <c r="D109" s="136">
        <v>0</v>
      </c>
      <c r="E109" s="136">
        <v>0</v>
      </c>
      <c r="F109" s="139" t="s">
        <v>8</v>
      </c>
      <c r="G109" s="138">
        <v>0</v>
      </c>
      <c r="H109" s="136"/>
      <c r="I109" s="40">
        <f t="shared" si="3"/>
        <v>0</v>
      </c>
      <c r="J109" s="42" t="s">
        <v>20</v>
      </c>
      <c r="L109" s="44"/>
      <c r="M109" s="44"/>
      <c r="N109" s="44"/>
      <c r="O109" s="44"/>
      <c r="P109" s="44"/>
      <c r="Q109" s="44"/>
      <c r="R109" s="44"/>
    </row>
    <row r="110" spans="2:20" ht="15" x14ac:dyDescent="0.2">
      <c r="B110" s="67"/>
      <c r="C110" s="134" t="s">
        <v>71</v>
      </c>
      <c r="D110" s="40">
        <v>0</v>
      </c>
      <c r="E110" s="40">
        <v>0</v>
      </c>
      <c r="F110" s="95" t="s">
        <v>8</v>
      </c>
      <c r="G110" s="40">
        <v>0</v>
      </c>
      <c r="H110" s="41"/>
      <c r="I110" s="40">
        <f t="shared" si="3"/>
        <v>0</v>
      </c>
      <c r="J110" s="135"/>
    </row>
    <row r="111" spans="2:20" ht="15" x14ac:dyDescent="0.2">
      <c r="B111" s="67"/>
      <c r="C111" s="134" t="s">
        <v>72</v>
      </c>
      <c r="D111" s="40">
        <v>0</v>
      </c>
      <c r="E111" s="40">
        <v>0</v>
      </c>
      <c r="F111" s="95" t="s">
        <v>8</v>
      </c>
      <c r="G111" s="40">
        <v>0</v>
      </c>
      <c r="H111" s="41"/>
      <c r="I111" s="40">
        <f t="shared" si="3"/>
        <v>0</v>
      </c>
      <c r="J111" s="135"/>
    </row>
    <row r="112" spans="2:20" x14ac:dyDescent="0.2">
      <c r="B112" s="67"/>
      <c r="C112" s="134" t="s">
        <v>73</v>
      </c>
      <c r="D112" s="40">
        <v>0</v>
      </c>
      <c r="E112" s="40">
        <v>0</v>
      </c>
      <c r="F112" s="95" t="s">
        <v>64</v>
      </c>
      <c r="G112" s="40">
        <v>0</v>
      </c>
      <c r="H112" s="41"/>
      <c r="I112" s="40">
        <f t="shared" si="3"/>
        <v>0</v>
      </c>
      <c r="J112" s="42">
        <f>SUM(I107:I112)</f>
        <v>0</v>
      </c>
    </row>
    <row r="113" spans="2:20" x14ac:dyDescent="0.2">
      <c r="B113" s="67">
        <v>163</v>
      </c>
      <c r="C113" s="143" t="s">
        <v>78</v>
      </c>
      <c r="D113" s="40"/>
      <c r="E113" s="41"/>
      <c r="F113" s="95"/>
      <c r="G113" s="138"/>
      <c r="H113" s="41"/>
      <c r="I113" s="40"/>
      <c r="J113" s="42"/>
    </row>
    <row r="114" spans="2:20" ht="15.75" x14ac:dyDescent="0.25">
      <c r="B114" s="67"/>
      <c r="C114" s="137" t="s">
        <v>76</v>
      </c>
      <c r="D114" s="41">
        <v>0</v>
      </c>
      <c r="E114" s="41">
        <v>0</v>
      </c>
      <c r="F114" s="95" t="s">
        <v>8</v>
      </c>
      <c r="G114" s="40">
        <v>0</v>
      </c>
      <c r="H114" s="41"/>
      <c r="I114" s="40">
        <f t="shared" ref="I114:I121" si="4">IF(D114="",E114*G114,D114*E114*G114)</f>
        <v>0</v>
      </c>
      <c r="J114" s="145"/>
    </row>
    <row r="115" spans="2:20" ht="15.75" x14ac:dyDescent="0.25">
      <c r="B115" s="67"/>
      <c r="C115" s="134" t="s">
        <v>70</v>
      </c>
      <c r="D115" s="41">
        <v>0</v>
      </c>
      <c r="E115" s="41">
        <v>0</v>
      </c>
      <c r="F115" s="95" t="s">
        <v>8</v>
      </c>
      <c r="G115" s="40">
        <v>0</v>
      </c>
      <c r="H115" s="41"/>
      <c r="I115" s="40">
        <f t="shared" si="4"/>
        <v>0</v>
      </c>
      <c r="J115" s="145"/>
    </row>
    <row r="116" spans="2:20" ht="15.75" x14ac:dyDescent="0.25">
      <c r="B116" s="67"/>
      <c r="C116" s="89" t="s">
        <v>77</v>
      </c>
      <c r="D116" s="136">
        <v>0</v>
      </c>
      <c r="E116" s="136">
        <v>0</v>
      </c>
      <c r="F116" s="139" t="s">
        <v>8</v>
      </c>
      <c r="G116" s="138">
        <v>0</v>
      </c>
      <c r="H116" s="136"/>
      <c r="I116" s="40">
        <f t="shared" si="4"/>
        <v>0</v>
      </c>
      <c r="J116" s="145"/>
    </row>
    <row r="117" spans="2:20" ht="15" x14ac:dyDescent="0.2">
      <c r="B117" s="67"/>
      <c r="C117" s="134" t="s">
        <v>71</v>
      </c>
      <c r="D117" s="40">
        <v>0</v>
      </c>
      <c r="E117" s="40">
        <v>0</v>
      </c>
      <c r="F117" s="95" t="s">
        <v>8</v>
      </c>
      <c r="G117" s="40">
        <v>0</v>
      </c>
      <c r="H117" s="41"/>
      <c r="I117" s="40">
        <f t="shared" si="4"/>
        <v>0</v>
      </c>
      <c r="J117" s="135"/>
    </row>
    <row r="118" spans="2:20" ht="15" x14ac:dyDescent="0.2">
      <c r="B118" s="67"/>
      <c r="C118" s="134" t="s">
        <v>72</v>
      </c>
      <c r="D118" s="40">
        <v>0</v>
      </c>
      <c r="E118" s="40">
        <v>0</v>
      </c>
      <c r="F118" s="95" t="s">
        <v>8</v>
      </c>
      <c r="G118" s="40">
        <v>0</v>
      </c>
      <c r="H118" s="41"/>
      <c r="I118" s="40">
        <f t="shared" si="4"/>
        <v>0</v>
      </c>
      <c r="J118" s="135"/>
    </row>
    <row r="119" spans="2:20" x14ac:dyDescent="0.2">
      <c r="B119" s="67"/>
      <c r="C119" s="134" t="s">
        <v>73</v>
      </c>
      <c r="D119" s="40">
        <v>0</v>
      </c>
      <c r="E119" s="40">
        <v>0</v>
      </c>
      <c r="F119" s="95" t="s">
        <v>64</v>
      </c>
      <c r="G119" s="40">
        <v>0</v>
      </c>
      <c r="H119" s="41"/>
      <c r="I119" s="40">
        <f t="shared" si="4"/>
        <v>0</v>
      </c>
      <c r="J119" s="42">
        <f>SUM(I114:I119)</f>
        <v>0</v>
      </c>
    </row>
    <row r="120" spans="2:20" x14ac:dyDescent="0.2">
      <c r="B120" s="67">
        <v>178</v>
      </c>
      <c r="C120" s="134" t="s">
        <v>79</v>
      </c>
      <c r="D120" s="136">
        <v>0</v>
      </c>
      <c r="E120" s="136">
        <v>0</v>
      </c>
      <c r="F120" s="139" t="s">
        <v>8</v>
      </c>
      <c r="G120" s="138">
        <v>0</v>
      </c>
      <c r="H120" s="136"/>
      <c r="I120" s="40">
        <f t="shared" si="4"/>
        <v>0</v>
      </c>
      <c r="J120" s="97">
        <f>I120</f>
        <v>0</v>
      </c>
      <c r="K120" s="44"/>
      <c r="L120" s="44"/>
      <c r="M120" s="44"/>
      <c r="N120" s="44"/>
      <c r="O120" s="44"/>
    </row>
    <row r="121" spans="2:20" x14ac:dyDescent="0.2">
      <c r="B121" s="67">
        <v>179</v>
      </c>
      <c r="C121" s="134" t="s">
        <v>80</v>
      </c>
      <c r="D121" s="136">
        <v>0</v>
      </c>
      <c r="E121" s="136">
        <v>0</v>
      </c>
      <c r="F121" s="139" t="s">
        <v>8</v>
      </c>
      <c r="G121" s="138">
        <v>0</v>
      </c>
      <c r="H121" s="136"/>
      <c r="I121" s="40">
        <f t="shared" si="4"/>
        <v>0</v>
      </c>
      <c r="J121" s="97">
        <f>I121</f>
        <v>0</v>
      </c>
      <c r="K121" s="44"/>
      <c r="L121" s="44"/>
      <c r="M121" s="44"/>
      <c r="N121" s="44"/>
      <c r="O121" s="44"/>
    </row>
    <row r="122" spans="2:20" x14ac:dyDescent="0.2">
      <c r="B122" s="146"/>
      <c r="C122" s="79" t="s">
        <v>48</v>
      </c>
      <c r="D122" s="47"/>
      <c r="E122" s="47"/>
      <c r="F122" s="47"/>
      <c r="G122" s="48"/>
      <c r="H122" s="47"/>
      <c r="I122" s="51"/>
      <c r="J122" s="52">
        <f>SUM(J106:J121)</f>
        <v>0</v>
      </c>
      <c r="K122" s="44"/>
      <c r="L122" s="44"/>
      <c r="M122" s="44"/>
      <c r="N122" s="44"/>
      <c r="O122" s="44"/>
    </row>
    <row r="123" spans="2:20" x14ac:dyDescent="0.2">
      <c r="C123" s="7" t="s">
        <v>20</v>
      </c>
      <c r="D123" s="7"/>
      <c r="E123" s="7"/>
      <c r="F123" s="7"/>
      <c r="G123" s="142"/>
      <c r="H123" s="44"/>
      <c r="I123" s="142"/>
      <c r="J123" s="44"/>
      <c r="K123" s="44"/>
      <c r="L123" s="44"/>
      <c r="M123" s="44"/>
      <c r="N123" s="44"/>
      <c r="O123" s="44"/>
      <c r="S123" s="44"/>
      <c r="T123" s="44"/>
    </row>
    <row r="124" spans="2:20" s="44" customFormat="1" ht="15.75" x14ac:dyDescent="0.25">
      <c r="B124" s="128">
        <v>7</v>
      </c>
      <c r="C124" s="79" t="s">
        <v>81</v>
      </c>
      <c r="D124" s="50" t="s">
        <v>38</v>
      </c>
      <c r="E124" s="50" t="s">
        <v>39</v>
      </c>
      <c r="F124" s="78" t="s">
        <v>40</v>
      </c>
      <c r="G124" s="49" t="s">
        <v>41</v>
      </c>
      <c r="H124" s="78"/>
      <c r="I124" s="49" t="s">
        <v>42</v>
      </c>
      <c r="J124" s="80" t="s">
        <v>18</v>
      </c>
      <c r="K124" s="4"/>
      <c r="L124" s="4"/>
      <c r="M124" s="4"/>
      <c r="N124" s="4"/>
      <c r="O124" s="4"/>
      <c r="P124" s="4"/>
      <c r="Q124" s="5"/>
      <c r="S124" s="5"/>
      <c r="T124" s="5"/>
    </row>
    <row r="125" spans="2:20" ht="15.75" x14ac:dyDescent="0.25">
      <c r="B125" s="67">
        <v>180</v>
      </c>
      <c r="C125" s="133" t="s">
        <v>82</v>
      </c>
      <c r="D125" s="41"/>
      <c r="E125" s="41"/>
      <c r="F125" s="95"/>
      <c r="G125" s="40"/>
      <c r="H125" s="41"/>
      <c r="I125" s="40"/>
      <c r="J125" s="42"/>
      <c r="K125" s="4"/>
      <c r="L125" s="4"/>
      <c r="M125" s="4"/>
      <c r="N125" s="4"/>
      <c r="O125" s="4"/>
      <c r="P125" s="4"/>
    </row>
    <row r="126" spans="2:20" ht="15.75" x14ac:dyDescent="0.25">
      <c r="B126" s="67"/>
      <c r="C126" s="134" t="s">
        <v>76</v>
      </c>
      <c r="D126" s="136">
        <v>0</v>
      </c>
      <c r="E126" s="136">
        <v>0</v>
      </c>
      <c r="F126" s="139" t="s">
        <v>8</v>
      </c>
      <c r="G126" s="138">
        <v>0</v>
      </c>
      <c r="H126" s="136"/>
      <c r="I126" s="40">
        <f t="shared" ref="I126:I131" si="5">IF(D126="",E126*G126,D126*E126*G126)</f>
        <v>0</v>
      </c>
      <c r="J126" s="145"/>
      <c r="K126" s="4"/>
      <c r="L126" s="4"/>
      <c r="M126" s="4"/>
      <c r="N126" s="4"/>
      <c r="O126" s="4"/>
      <c r="P126" s="4"/>
      <c r="Q126" s="44"/>
    </row>
    <row r="127" spans="2:20" ht="15.75" x14ac:dyDescent="0.25">
      <c r="B127" s="67"/>
      <c r="C127" s="89" t="s">
        <v>70</v>
      </c>
      <c r="D127" s="136">
        <v>0</v>
      </c>
      <c r="E127" s="136">
        <v>0</v>
      </c>
      <c r="F127" s="139" t="s">
        <v>8</v>
      </c>
      <c r="G127" s="138">
        <v>0</v>
      </c>
      <c r="H127" s="136"/>
      <c r="I127" s="40">
        <f t="shared" si="5"/>
        <v>0</v>
      </c>
      <c r="J127" s="145"/>
      <c r="K127" s="4"/>
      <c r="L127" s="4"/>
      <c r="M127" s="4"/>
      <c r="N127" s="4"/>
      <c r="O127" s="4"/>
      <c r="P127" s="4"/>
      <c r="R127" s="44"/>
    </row>
    <row r="128" spans="2:20" ht="15.75" x14ac:dyDescent="0.25">
      <c r="B128" s="67"/>
      <c r="C128" s="89" t="s">
        <v>83</v>
      </c>
      <c r="D128" s="136">
        <v>0</v>
      </c>
      <c r="E128" s="136">
        <v>0</v>
      </c>
      <c r="F128" s="139" t="s">
        <v>8</v>
      </c>
      <c r="G128" s="138">
        <v>0</v>
      </c>
      <c r="H128" s="136"/>
      <c r="I128" s="40">
        <f t="shared" si="5"/>
        <v>0</v>
      </c>
      <c r="J128" s="145"/>
      <c r="K128" s="4"/>
      <c r="L128" s="4"/>
      <c r="M128" s="4"/>
      <c r="N128" s="4"/>
      <c r="O128" s="4"/>
      <c r="P128" s="4"/>
    </row>
    <row r="129" spans="2:16" ht="15.75" x14ac:dyDescent="0.25">
      <c r="B129" s="67"/>
      <c r="C129" s="134" t="s">
        <v>71</v>
      </c>
      <c r="D129" s="138">
        <v>0</v>
      </c>
      <c r="E129" s="136">
        <v>0</v>
      </c>
      <c r="F129" s="139" t="s">
        <v>8</v>
      </c>
      <c r="G129" s="138">
        <v>0</v>
      </c>
      <c r="H129" s="136"/>
      <c r="I129" s="40">
        <f t="shared" si="5"/>
        <v>0</v>
      </c>
      <c r="J129" s="145"/>
      <c r="K129" s="4"/>
      <c r="L129" s="4"/>
      <c r="M129" s="4"/>
      <c r="N129" s="4"/>
      <c r="O129" s="4"/>
      <c r="P129" s="4"/>
    </row>
    <row r="130" spans="2:16" ht="15.75" x14ac:dyDescent="0.25">
      <c r="B130" s="67"/>
      <c r="C130" s="134" t="s">
        <v>72</v>
      </c>
      <c r="D130" s="138">
        <v>0</v>
      </c>
      <c r="E130" s="136">
        <v>0</v>
      </c>
      <c r="F130" s="139" t="s">
        <v>8</v>
      </c>
      <c r="G130" s="138">
        <v>0</v>
      </c>
      <c r="H130" s="136"/>
      <c r="I130" s="40">
        <f t="shared" si="5"/>
        <v>0</v>
      </c>
      <c r="J130" s="145"/>
      <c r="K130" s="4"/>
      <c r="L130" s="4"/>
      <c r="M130" s="4"/>
      <c r="N130" s="4"/>
      <c r="O130" s="4"/>
      <c r="P130" s="4"/>
    </row>
    <row r="131" spans="2:16" ht="15.75" x14ac:dyDescent="0.25">
      <c r="B131" s="67"/>
      <c r="C131" s="134" t="s">
        <v>73</v>
      </c>
      <c r="D131" s="138">
        <v>0</v>
      </c>
      <c r="E131" s="136">
        <v>0</v>
      </c>
      <c r="F131" s="139" t="s">
        <v>64</v>
      </c>
      <c r="G131" s="138">
        <v>0</v>
      </c>
      <c r="H131" s="136"/>
      <c r="I131" s="40">
        <f t="shared" si="5"/>
        <v>0</v>
      </c>
      <c r="J131" s="42">
        <f>SUM(I126:I131)</f>
        <v>0</v>
      </c>
      <c r="K131" s="4"/>
      <c r="L131" s="4"/>
      <c r="M131" s="4"/>
      <c r="N131" s="4"/>
      <c r="O131" s="4"/>
      <c r="P131" s="4"/>
    </row>
    <row r="132" spans="2:16" ht="15.75" x14ac:dyDescent="0.25">
      <c r="B132" s="67">
        <v>182</v>
      </c>
      <c r="C132" s="133" t="s">
        <v>84</v>
      </c>
      <c r="D132" s="138"/>
      <c r="E132" s="41"/>
      <c r="F132" s="95"/>
      <c r="G132" s="138"/>
      <c r="H132" s="41"/>
      <c r="I132" s="40"/>
      <c r="J132" s="42"/>
      <c r="K132" s="4"/>
      <c r="L132" s="4"/>
      <c r="M132" s="4"/>
      <c r="N132" s="4"/>
      <c r="O132" s="4"/>
      <c r="P132" s="4"/>
    </row>
    <row r="133" spans="2:16" ht="15.75" x14ac:dyDescent="0.25">
      <c r="B133" s="67"/>
      <c r="C133" s="134" t="s">
        <v>76</v>
      </c>
      <c r="D133" s="136">
        <v>0</v>
      </c>
      <c r="E133" s="136">
        <v>0</v>
      </c>
      <c r="F133" s="139" t="s">
        <v>8</v>
      </c>
      <c r="G133" s="138">
        <v>0</v>
      </c>
      <c r="H133" s="136"/>
      <c r="I133" s="40">
        <f t="shared" ref="I133:I139" si="6">IF(D133="",E133*G133,D133*E133*G133)</f>
        <v>0</v>
      </c>
      <c r="J133" s="145"/>
      <c r="K133" s="4"/>
      <c r="L133" s="4"/>
      <c r="M133" s="4"/>
      <c r="N133" s="4"/>
      <c r="O133" s="4"/>
      <c r="P133" s="4"/>
    </row>
    <row r="134" spans="2:16" ht="15.75" x14ac:dyDescent="0.25">
      <c r="B134" s="67"/>
      <c r="C134" s="89" t="s">
        <v>70</v>
      </c>
      <c r="D134" s="136">
        <v>0</v>
      </c>
      <c r="E134" s="136">
        <v>0</v>
      </c>
      <c r="F134" s="139" t="s">
        <v>8</v>
      </c>
      <c r="G134" s="138">
        <v>0</v>
      </c>
      <c r="H134" s="136"/>
      <c r="I134" s="40">
        <f t="shared" si="6"/>
        <v>0</v>
      </c>
      <c r="J134" s="145"/>
      <c r="K134" s="4"/>
      <c r="L134" s="4"/>
      <c r="M134" s="4"/>
      <c r="N134" s="4"/>
      <c r="O134" s="4"/>
      <c r="P134" s="4"/>
    </row>
    <row r="135" spans="2:16" ht="15.75" x14ac:dyDescent="0.25">
      <c r="B135" s="67"/>
      <c r="C135" s="134" t="s">
        <v>71</v>
      </c>
      <c r="D135" s="138">
        <v>0</v>
      </c>
      <c r="E135" s="136">
        <v>0</v>
      </c>
      <c r="F135" s="139" t="s">
        <v>8</v>
      </c>
      <c r="G135" s="138">
        <v>0</v>
      </c>
      <c r="H135" s="136"/>
      <c r="I135" s="40">
        <f t="shared" si="6"/>
        <v>0</v>
      </c>
      <c r="J135" s="145"/>
      <c r="K135" s="4"/>
      <c r="L135" s="4"/>
      <c r="M135" s="4"/>
      <c r="N135" s="4"/>
      <c r="O135" s="4"/>
      <c r="P135" s="4"/>
    </row>
    <row r="136" spans="2:16" ht="15.75" x14ac:dyDescent="0.25">
      <c r="B136" s="67"/>
      <c r="C136" s="134" t="s">
        <v>72</v>
      </c>
      <c r="D136" s="138">
        <v>0</v>
      </c>
      <c r="E136" s="136">
        <v>0</v>
      </c>
      <c r="F136" s="139" t="s">
        <v>8</v>
      </c>
      <c r="G136" s="138">
        <v>0</v>
      </c>
      <c r="H136" s="136"/>
      <c r="I136" s="40">
        <f t="shared" si="6"/>
        <v>0</v>
      </c>
      <c r="J136" s="145"/>
      <c r="K136" s="4"/>
      <c r="L136" s="4"/>
      <c r="M136" s="4"/>
      <c r="N136" s="4"/>
      <c r="O136" s="4"/>
      <c r="P136" s="4"/>
    </row>
    <row r="137" spans="2:16" ht="15.75" x14ac:dyDescent="0.25">
      <c r="B137" s="67"/>
      <c r="C137" s="134" t="s">
        <v>73</v>
      </c>
      <c r="D137" s="138">
        <v>0</v>
      </c>
      <c r="E137" s="136">
        <v>0</v>
      </c>
      <c r="F137" s="139" t="s">
        <v>64</v>
      </c>
      <c r="G137" s="138">
        <v>0</v>
      </c>
      <c r="H137" s="136"/>
      <c r="I137" s="40">
        <f t="shared" si="6"/>
        <v>0</v>
      </c>
      <c r="J137" s="42">
        <f>SUM(I133:I137)</f>
        <v>0</v>
      </c>
      <c r="K137" s="4"/>
      <c r="L137" s="4"/>
      <c r="M137" s="4"/>
      <c r="N137" s="4"/>
      <c r="O137" s="4"/>
      <c r="P137" s="4"/>
    </row>
    <row r="138" spans="2:16" ht="15.75" x14ac:dyDescent="0.25">
      <c r="B138" s="67">
        <v>187</v>
      </c>
      <c r="C138" s="133" t="s">
        <v>85</v>
      </c>
      <c r="D138" s="138">
        <v>0</v>
      </c>
      <c r="E138" s="136">
        <v>0</v>
      </c>
      <c r="F138" s="139" t="s">
        <v>64</v>
      </c>
      <c r="G138" s="138">
        <v>0</v>
      </c>
      <c r="H138" s="136"/>
      <c r="I138" s="40">
        <f t="shared" si="6"/>
        <v>0</v>
      </c>
      <c r="J138" s="97">
        <f>SUM(I138:I138)</f>
        <v>0</v>
      </c>
      <c r="K138" s="4"/>
      <c r="L138" s="4"/>
      <c r="M138" s="4"/>
      <c r="N138" s="4"/>
      <c r="O138" s="4"/>
      <c r="P138" s="4"/>
    </row>
    <row r="139" spans="2:16" ht="15.75" x14ac:dyDescent="0.25">
      <c r="B139" s="67">
        <v>198</v>
      </c>
      <c r="C139" s="134" t="s">
        <v>86</v>
      </c>
      <c r="D139" s="138">
        <v>0</v>
      </c>
      <c r="E139" s="136">
        <v>0</v>
      </c>
      <c r="F139" s="139" t="s">
        <v>64</v>
      </c>
      <c r="G139" s="138">
        <v>0</v>
      </c>
      <c r="H139" s="136"/>
      <c r="I139" s="40">
        <f t="shared" si="6"/>
        <v>0</v>
      </c>
      <c r="J139" s="97">
        <f>SUM(I139:I139)</f>
        <v>0</v>
      </c>
      <c r="K139" s="4"/>
      <c r="L139" s="4"/>
      <c r="M139" s="4"/>
      <c r="N139" s="4"/>
      <c r="O139" s="4"/>
      <c r="P139" s="4"/>
    </row>
    <row r="140" spans="2:16" ht="15.75" x14ac:dyDescent="0.25">
      <c r="B140" s="140"/>
      <c r="C140" s="79" t="s">
        <v>48</v>
      </c>
      <c r="D140" s="48"/>
      <c r="E140" s="47"/>
      <c r="F140" s="47"/>
      <c r="G140" s="48"/>
      <c r="H140" s="47"/>
      <c r="I140" s="51"/>
      <c r="J140" s="52">
        <f>SUM(J125:J139)</f>
        <v>0</v>
      </c>
      <c r="K140" s="4"/>
      <c r="L140" s="4"/>
      <c r="M140" s="4"/>
      <c r="N140" s="4"/>
      <c r="O140" s="4"/>
      <c r="P140" s="4"/>
    </row>
    <row r="141" spans="2:16" ht="15.75" x14ac:dyDescent="0.25">
      <c r="B141" s="147"/>
      <c r="C141" s="7"/>
      <c r="D141" s="142"/>
      <c r="E141" s="7"/>
      <c r="F141" s="7"/>
      <c r="G141" s="142"/>
      <c r="H141" s="44"/>
      <c r="I141" s="142"/>
      <c r="J141" s="44"/>
      <c r="K141" s="4"/>
      <c r="L141" s="4"/>
      <c r="M141" s="4"/>
      <c r="N141" s="4"/>
      <c r="O141" s="4"/>
      <c r="P141" s="4"/>
    </row>
    <row r="142" spans="2:16" x14ac:dyDescent="0.2">
      <c r="B142" s="128">
        <v>9</v>
      </c>
      <c r="C142" s="79" t="s">
        <v>87</v>
      </c>
      <c r="D142" s="49" t="s">
        <v>38</v>
      </c>
      <c r="E142" s="50" t="s">
        <v>39</v>
      </c>
      <c r="F142" s="78" t="s">
        <v>40</v>
      </c>
      <c r="G142" s="49" t="s">
        <v>41</v>
      </c>
      <c r="H142" s="78"/>
      <c r="I142" s="49" t="s">
        <v>42</v>
      </c>
      <c r="J142" s="80" t="s">
        <v>18</v>
      </c>
      <c r="K142" s="103"/>
      <c r="L142" s="103"/>
      <c r="M142" s="103"/>
      <c r="N142" s="103"/>
      <c r="O142" s="103"/>
    </row>
    <row r="143" spans="2:16" ht="15.75" x14ac:dyDescent="0.25">
      <c r="B143" s="67">
        <v>210</v>
      </c>
      <c r="C143" s="133" t="s">
        <v>88</v>
      </c>
      <c r="D143" s="138"/>
      <c r="E143" s="41"/>
      <c r="F143" s="95"/>
      <c r="G143" s="40"/>
      <c r="H143" s="41"/>
      <c r="I143" s="40"/>
      <c r="J143" s="42"/>
      <c r="K143" s="4"/>
      <c r="L143" s="4"/>
      <c r="M143" s="4"/>
      <c r="N143" s="4"/>
      <c r="O143" s="4"/>
      <c r="P143" s="4"/>
    </row>
    <row r="144" spans="2:16" ht="15.75" x14ac:dyDescent="0.25">
      <c r="B144" s="67"/>
      <c r="C144" s="89" t="s">
        <v>76</v>
      </c>
      <c r="D144" s="136">
        <v>0</v>
      </c>
      <c r="E144" s="136">
        <v>0</v>
      </c>
      <c r="F144" s="139" t="s">
        <v>8</v>
      </c>
      <c r="G144" s="138">
        <v>0</v>
      </c>
      <c r="H144" s="136"/>
      <c r="I144" s="40">
        <f>IF(D144="",E144*G144,D144*E144*G144)</f>
        <v>0</v>
      </c>
      <c r="J144" s="145"/>
      <c r="K144" s="4"/>
      <c r="L144" s="4"/>
      <c r="M144" s="4"/>
      <c r="N144" s="4"/>
      <c r="O144" s="4"/>
      <c r="P144" s="4"/>
    </row>
    <row r="145" spans="1:16" ht="15.75" x14ac:dyDescent="0.25">
      <c r="B145" s="67"/>
      <c r="C145" s="89" t="s">
        <v>70</v>
      </c>
      <c r="D145" s="136">
        <v>0</v>
      </c>
      <c r="E145" s="136">
        <v>0</v>
      </c>
      <c r="F145" s="139" t="s">
        <v>8</v>
      </c>
      <c r="G145" s="138">
        <v>0</v>
      </c>
      <c r="H145" s="136"/>
      <c r="I145" s="40">
        <f>IF(D145="",E145*G145,D145*E145*G145)</f>
        <v>0</v>
      </c>
      <c r="J145" s="145"/>
      <c r="K145" s="4"/>
      <c r="L145" s="4"/>
      <c r="M145" s="4"/>
      <c r="N145" s="4"/>
      <c r="O145" s="4"/>
      <c r="P145" s="4"/>
    </row>
    <row r="146" spans="1:16" ht="15.75" x14ac:dyDescent="0.25">
      <c r="B146" s="67"/>
      <c r="C146" s="134" t="s">
        <v>71</v>
      </c>
      <c r="D146" s="138">
        <v>0</v>
      </c>
      <c r="E146" s="136">
        <v>0</v>
      </c>
      <c r="F146" s="139" t="s">
        <v>8</v>
      </c>
      <c r="G146" s="138">
        <v>0</v>
      </c>
      <c r="H146" s="136"/>
      <c r="I146" s="40">
        <f>IF(D146="",E146*G146,D146*E146*G146)</f>
        <v>0</v>
      </c>
      <c r="J146" s="145"/>
      <c r="K146" s="4"/>
      <c r="L146" s="4"/>
      <c r="M146" s="4"/>
      <c r="N146" s="4"/>
      <c r="O146" s="4"/>
      <c r="P146" s="4"/>
    </row>
    <row r="147" spans="1:16" ht="15.75" x14ac:dyDescent="0.25">
      <c r="B147" s="67"/>
      <c r="C147" s="134" t="s">
        <v>72</v>
      </c>
      <c r="D147" s="138">
        <v>0</v>
      </c>
      <c r="E147" s="136">
        <v>0</v>
      </c>
      <c r="F147" s="139" t="s">
        <v>8</v>
      </c>
      <c r="G147" s="138">
        <v>0</v>
      </c>
      <c r="H147" s="136"/>
      <c r="I147" s="40">
        <f>IF(D147="",E147*G147,D147*E147*G147)</f>
        <v>0</v>
      </c>
      <c r="J147" s="145"/>
      <c r="K147" s="4"/>
      <c r="L147" s="4"/>
      <c r="M147" s="4"/>
      <c r="N147" s="4"/>
      <c r="O147" s="4"/>
      <c r="P147" s="4"/>
    </row>
    <row r="148" spans="1:16" ht="15.75" x14ac:dyDescent="0.25">
      <c r="B148" s="67"/>
      <c r="C148" s="134" t="s">
        <v>73</v>
      </c>
      <c r="D148" s="138">
        <v>0</v>
      </c>
      <c r="E148" s="136">
        <v>0</v>
      </c>
      <c r="F148" s="139" t="s">
        <v>64</v>
      </c>
      <c r="G148" s="138">
        <v>0</v>
      </c>
      <c r="H148" s="136"/>
      <c r="I148" s="40">
        <f>IF(D148="",E148*G148,D148*E148*G148)</f>
        <v>0</v>
      </c>
      <c r="J148" s="42">
        <f>SUM(I144:I148)</f>
        <v>0</v>
      </c>
      <c r="K148" s="4"/>
      <c r="L148" s="4"/>
      <c r="M148" s="4"/>
      <c r="N148" s="4"/>
      <c r="O148" s="4"/>
      <c r="P148" s="4"/>
    </row>
    <row r="149" spans="1:16" ht="15.75" x14ac:dyDescent="0.25">
      <c r="B149" s="67">
        <v>212</v>
      </c>
      <c r="C149" s="133" t="s">
        <v>89</v>
      </c>
      <c r="D149" s="138"/>
      <c r="E149" s="41"/>
      <c r="F149" s="95"/>
      <c r="G149" s="138"/>
      <c r="H149" s="41"/>
      <c r="I149" s="40"/>
      <c r="J149" s="42"/>
      <c r="K149" s="4"/>
      <c r="L149" s="4"/>
      <c r="M149" s="4"/>
      <c r="N149" s="4"/>
      <c r="O149" s="4"/>
      <c r="P149" s="4"/>
    </row>
    <row r="150" spans="1:16" ht="15.75" x14ac:dyDescent="0.25">
      <c r="B150" s="67"/>
      <c r="C150" s="89" t="s">
        <v>70</v>
      </c>
      <c r="D150" s="138">
        <v>0</v>
      </c>
      <c r="E150" s="136">
        <v>0</v>
      </c>
      <c r="F150" s="139" t="s">
        <v>8</v>
      </c>
      <c r="G150" s="138">
        <v>0</v>
      </c>
      <c r="H150" s="136"/>
      <c r="I150" s="40">
        <f>IF(D150="",E150*G150,D150*E150*G150)</f>
        <v>0</v>
      </c>
      <c r="J150" s="145"/>
      <c r="K150" s="4"/>
      <c r="L150" s="4"/>
      <c r="M150" s="4"/>
      <c r="N150" s="4"/>
      <c r="O150" s="4"/>
      <c r="P150" s="4"/>
    </row>
    <row r="151" spans="1:16" ht="15.75" x14ac:dyDescent="0.25">
      <c r="A151" s="5" t="s">
        <v>20</v>
      </c>
      <c r="B151" s="67"/>
      <c r="C151" s="134" t="s">
        <v>71</v>
      </c>
      <c r="D151" s="138">
        <v>0</v>
      </c>
      <c r="E151" s="136">
        <v>0</v>
      </c>
      <c r="F151" s="139" t="s">
        <v>8</v>
      </c>
      <c r="G151" s="138">
        <v>0</v>
      </c>
      <c r="H151" s="136"/>
      <c r="I151" s="40">
        <f>IF(D151="",E151*G151,D151*E151*G151)</f>
        <v>0</v>
      </c>
      <c r="J151" s="145"/>
      <c r="K151" s="4"/>
      <c r="L151" s="4"/>
      <c r="M151" s="4"/>
      <c r="N151" s="4"/>
      <c r="O151" s="4"/>
      <c r="P151" s="4"/>
    </row>
    <row r="152" spans="1:16" ht="15.75" x14ac:dyDescent="0.25">
      <c r="B152" s="67"/>
      <c r="C152" s="134" t="s">
        <v>72</v>
      </c>
      <c r="D152" s="138">
        <v>0</v>
      </c>
      <c r="E152" s="136">
        <v>0</v>
      </c>
      <c r="F152" s="139" t="s">
        <v>8</v>
      </c>
      <c r="G152" s="138">
        <v>0</v>
      </c>
      <c r="H152" s="136"/>
      <c r="I152" s="40">
        <f>IF(D152="",E152*G152,D152*E152*G152)</f>
        <v>0</v>
      </c>
      <c r="J152" s="145"/>
      <c r="K152" s="4"/>
      <c r="L152" s="4"/>
      <c r="M152" s="4"/>
      <c r="N152" s="4"/>
      <c r="O152" s="4"/>
      <c r="P152" s="4"/>
    </row>
    <row r="153" spans="1:16" ht="15.75" x14ac:dyDescent="0.25">
      <c r="B153" s="67"/>
      <c r="C153" s="134" t="s">
        <v>73</v>
      </c>
      <c r="D153" s="138">
        <v>0</v>
      </c>
      <c r="E153" s="136">
        <v>0</v>
      </c>
      <c r="F153" s="139" t="s">
        <v>64</v>
      </c>
      <c r="G153" s="138">
        <v>0</v>
      </c>
      <c r="H153" s="136"/>
      <c r="I153" s="40">
        <f>IF(D153="",E153*G153,D153*E153*G153)</f>
        <v>0</v>
      </c>
      <c r="J153" s="42">
        <f>SUM(I150:I153)</f>
        <v>0</v>
      </c>
      <c r="K153" s="4"/>
      <c r="L153" s="4"/>
      <c r="M153" s="4"/>
      <c r="N153" s="4"/>
      <c r="O153" s="4"/>
      <c r="P153" s="4"/>
    </row>
    <row r="154" spans="1:16" ht="15.75" x14ac:dyDescent="0.25">
      <c r="B154" s="67">
        <v>218</v>
      </c>
      <c r="C154" s="89" t="s">
        <v>86</v>
      </c>
      <c r="D154" s="138">
        <v>0</v>
      </c>
      <c r="E154" s="136">
        <v>0</v>
      </c>
      <c r="F154" s="139" t="s">
        <v>8</v>
      </c>
      <c r="G154" s="138">
        <v>0</v>
      </c>
      <c r="H154" s="136"/>
      <c r="I154" s="40">
        <f>IF(D154="",E154*G154,D154*E154*G154)</f>
        <v>0</v>
      </c>
      <c r="J154" s="97">
        <f>SUM(I154:I154)</f>
        <v>0</v>
      </c>
      <c r="K154" s="4"/>
      <c r="L154" s="4"/>
      <c r="M154" s="4"/>
      <c r="N154" s="4"/>
      <c r="O154" s="4"/>
      <c r="P154" s="4"/>
    </row>
    <row r="155" spans="1:16" ht="15.75" x14ac:dyDescent="0.25">
      <c r="B155" s="128"/>
      <c r="C155" s="79" t="s">
        <v>48</v>
      </c>
      <c r="D155" s="48"/>
      <c r="E155" s="47"/>
      <c r="F155" s="47"/>
      <c r="G155" s="48"/>
      <c r="H155" s="47"/>
      <c r="I155" s="51"/>
      <c r="J155" s="52">
        <f>SUM(J143:J153)</f>
        <v>0</v>
      </c>
      <c r="K155" s="4"/>
      <c r="L155" s="4"/>
      <c r="M155" s="4"/>
      <c r="N155" s="4"/>
      <c r="O155" s="4"/>
      <c r="P155" s="4"/>
    </row>
    <row r="156" spans="1:16" ht="15.75" x14ac:dyDescent="0.25">
      <c r="B156" s="147"/>
      <c r="C156" s="7" t="s">
        <v>20</v>
      </c>
      <c r="D156" s="142"/>
      <c r="E156" s="7"/>
      <c r="F156" s="7"/>
      <c r="G156" s="142"/>
      <c r="H156" s="44"/>
      <c r="I156" s="142"/>
      <c r="J156" s="44"/>
      <c r="K156" s="4"/>
      <c r="L156" s="4"/>
      <c r="M156" s="4"/>
      <c r="N156" s="4"/>
      <c r="O156" s="4"/>
      <c r="P156" s="4"/>
    </row>
    <row r="157" spans="1:16" ht="15.75" x14ac:dyDescent="0.25">
      <c r="B157" s="128">
        <v>10</v>
      </c>
      <c r="C157" s="79" t="s">
        <v>90</v>
      </c>
      <c r="D157" s="49" t="s">
        <v>38</v>
      </c>
      <c r="E157" s="50" t="s">
        <v>39</v>
      </c>
      <c r="F157" s="78" t="s">
        <v>40</v>
      </c>
      <c r="G157" s="49" t="s">
        <v>41</v>
      </c>
      <c r="H157" s="78"/>
      <c r="I157" s="49" t="s">
        <v>42</v>
      </c>
      <c r="J157" s="80" t="s">
        <v>18</v>
      </c>
      <c r="K157" s="4"/>
      <c r="L157" s="4"/>
      <c r="M157" s="4"/>
      <c r="N157" s="4"/>
      <c r="O157" s="4"/>
      <c r="P157" s="4"/>
    </row>
    <row r="158" spans="1:16" ht="15.75" x14ac:dyDescent="0.25">
      <c r="B158" s="67">
        <v>220</v>
      </c>
      <c r="C158" s="133" t="s">
        <v>91</v>
      </c>
      <c r="D158" s="138"/>
      <c r="E158" s="41"/>
      <c r="F158" s="95"/>
      <c r="G158" s="138"/>
      <c r="H158" s="41"/>
      <c r="I158" s="40"/>
      <c r="J158" s="42"/>
      <c r="K158" s="4"/>
      <c r="L158" s="4"/>
      <c r="M158" s="4"/>
      <c r="N158" s="4"/>
      <c r="O158" s="4"/>
      <c r="P158" s="4"/>
    </row>
    <row r="159" spans="1:16" ht="15.75" x14ac:dyDescent="0.25">
      <c r="B159" s="67"/>
      <c r="C159" s="89" t="s">
        <v>92</v>
      </c>
      <c r="D159" s="136">
        <v>0</v>
      </c>
      <c r="E159" s="136">
        <v>0</v>
      </c>
      <c r="F159" s="139" t="s">
        <v>8</v>
      </c>
      <c r="G159" s="138">
        <v>0</v>
      </c>
      <c r="H159" s="136"/>
      <c r="I159" s="40">
        <f t="shared" ref="I159:I164" si="7">IF(D159="",E159*G159,D159*E159*G159)</f>
        <v>0</v>
      </c>
      <c r="J159" s="145"/>
      <c r="K159" s="4"/>
      <c r="L159" s="4"/>
      <c r="M159" s="4"/>
      <c r="N159" s="4"/>
      <c r="O159" s="4"/>
      <c r="P159" s="4"/>
    </row>
    <row r="160" spans="1:16" ht="15.75" x14ac:dyDescent="0.25">
      <c r="B160" s="67"/>
      <c r="C160" s="89" t="s">
        <v>70</v>
      </c>
      <c r="D160" s="136">
        <v>0</v>
      </c>
      <c r="E160" s="136">
        <v>0</v>
      </c>
      <c r="F160" s="139" t="s">
        <v>8</v>
      </c>
      <c r="G160" s="138">
        <v>0</v>
      </c>
      <c r="H160" s="136"/>
      <c r="I160" s="40">
        <f t="shared" si="7"/>
        <v>0</v>
      </c>
      <c r="J160" s="145"/>
      <c r="K160" s="4"/>
      <c r="L160" s="4"/>
      <c r="M160" s="4"/>
      <c r="N160" s="4"/>
      <c r="O160" s="4"/>
      <c r="P160" s="4"/>
    </row>
    <row r="161" spans="2:16" ht="15.75" x14ac:dyDescent="0.25">
      <c r="B161" s="67"/>
      <c r="C161" s="134" t="s">
        <v>93</v>
      </c>
      <c r="D161" s="138">
        <v>0</v>
      </c>
      <c r="E161" s="136">
        <v>0</v>
      </c>
      <c r="F161" s="139" t="s">
        <v>64</v>
      </c>
      <c r="G161" s="138">
        <v>0</v>
      </c>
      <c r="H161" s="136"/>
      <c r="I161" s="40">
        <f t="shared" si="7"/>
        <v>0</v>
      </c>
      <c r="J161" s="145"/>
      <c r="K161" s="4"/>
      <c r="L161" s="4"/>
      <c r="M161" s="4"/>
      <c r="N161" s="4"/>
      <c r="O161" s="4"/>
      <c r="P161" s="4"/>
    </row>
    <row r="162" spans="2:16" ht="15.75" x14ac:dyDescent="0.25">
      <c r="B162" s="67"/>
      <c r="C162" s="134" t="s">
        <v>71</v>
      </c>
      <c r="D162" s="138">
        <v>0</v>
      </c>
      <c r="E162" s="136">
        <v>0</v>
      </c>
      <c r="F162" s="139" t="s">
        <v>8</v>
      </c>
      <c r="G162" s="138">
        <v>0</v>
      </c>
      <c r="H162" s="136"/>
      <c r="I162" s="40">
        <f t="shared" si="7"/>
        <v>0</v>
      </c>
      <c r="J162" s="145"/>
      <c r="K162" s="4"/>
      <c r="L162" s="4"/>
      <c r="M162" s="4"/>
      <c r="N162" s="4"/>
      <c r="O162" s="4"/>
      <c r="P162" s="4"/>
    </row>
    <row r="163" spans="2:16" ht="15.75" x14ac:dyDescent="0.25">
      <c r="B163" s="67"/>
      <c r="C163" s="134" t="s">
        <v>72</v>
      </c>
      <c r="D163" s="138">
        <v>0</v>
      </c>
      <c r="E163" s="136">
        <v>0</v>
      </c>
      <c r="F163" s="139" t="s">
        <v>8</v>
      </c>
      <c r="G163" s="138">
        <v>0</v>
      </c>
      <c r="H163" s="136"/>
      <c r="I163" s="40">
        <f t="shared" si="7"/>
        <v>0</v>
      </c>
      <c r="J163" s="145"/>
      <c r="K163" s="4"/>
      <c r="L163" s="4"/>
      <c r="M163" s="4"/>
      <c r="N163" s="4"/>
      <c r="O163" s="4"/>
      <c r="P163" s="4"/>
    </row>
    <row r="164" spans="2:16" ht="15.75" x14ac:dyDescent="0.25">
      <c r="B164" s="67"/>
      <c r="C164" s="134" t="s">
        <v>73</v>
      </c>
      <c r="D164" s="138">
        <v>0</v>
      </c>
      <c r="E164" s="138">
        <v>0</v>
      </c>
      <c r="F164" s="139" t="s">
        <v>64</v>
      </c>
      <c r="G164" s="138">
        <v>0</v>
      </c>
      <c r="H164" s="136"/>
      <c r="I164" s="40">
        <f t="shared" si="7"/>
        <v>0</v>
      </c>
      <c r="J164" s="42">
        <f>SUM(I159:I164)</f>
        <v>0</v>
      </c>
      <c r="K164" s="4"/>
      <c r="L164" s="4"/>
      <c r="M164" s="4"/>
      <c r="N164" s="4"/>
      <c r="O164" s="4"/>
      <c r="P164" s="4"/>
    </row>
    <row r="165" spans="2:16" x14ac:dyDescent="0.2">
      <c r="B165" s="67">
        <v>224</v>
      </c>
      <c r="C165" s="133" t="s">
        <v>94</v>
      </c>
      <c r="D165" s="138"/>
      <c r="E165" s="41"/>
      <c r="F165" s="95"/>
      <c r="G165" s="138"/>
      <c r="H165" s="41"/>
      <c r="I165" s="40"/>
      <c r="J165" s="42"/>
    </row>
    <row r="166" spans="2:16" ht="15.75" x14ac:dyDescent="0.25">
      <c r="B166" s="67"/>
      <c r="C166" s="89" t="s">
        <v>76</v>
      </c>
      <c r="D166" s="136">
        <v>0</v>
      </c>
      <c r="E166" s="136">
        <v>0</v>
      </c>
      <c r="F166" s="139" t="s">
        <v>8</v>
      </c>
      <c r="G166" s="138">
        <v>0</v>
      </c>
      <c r="H166" s="136"/>
      <c r="I166" s="40">
        <f>IF(D166="",E166*G166,D166*E166*G166)</f>
        <v>0</v>
      </c>
      <c r="J166" s="145"/>
      <c r="K166" s="4"/>
      <c r="L166" s="4"/>
      <c r="M166" s="4"/>
      <c r="N166" s="4"/>
      <c r="O166" s="4"/>
      <c r="P166" s="4"/>
    </row>
    <row r="167" spans="2:16" ht="15.75" x14ac:dyDescent="0.25">
      <c r="B167" s="67"/>
      <c r="C167" s="89" t="s">
        <v>70</v>
      </c>
      <c r="D167" s="136">
        <v>0</v>
      </c>
      <c r="E167" s="136">
        <v>0</v>
      </c>
      <c r="F167" s="139" t="s">
        <v>8</v>
      </c>
      <c r="G167" s="138">
        <v>0</v>
      </c>
      <c r="H167" s="136"/>
      <c r="I167" s="40">
        <f>IF(D167="",E167*G167,D167*E167*G167)</f>
        <v>0</v>
      </c>
      <c r="J167" s="145"/>
    </row>
    <row r="168" spans="2:16" ht="15.75" x14ac:dyDescent="0.25">
      <c r="B168" s="67"/>
      <c r="C168" s="134" t="s">
        <v>71</v>
      </c>
      <c r="D168" s="138">
        <v>0</v>
      </c>
      <c r="E168" s="136">
        <v>0</v>
      </c>
      <c r="F168" s="139" t="s">
        <v>8</v>
      </c>
      <c r="G168" s="138">
        <v>0</v>
      </c>
      <c r="H168" s="136"/>
      <c r="I168" s="40">
        <f>IF(D168="",E168*G168,D168*E168*G168)</f>
        <v>0</v>
      </c>
      <c r="J168" s="145"/>
    </row>
    <row r="169" spans="2:16" ht="15.75" x14ac:dyDescent="0.25">
      <c r="B169" s="67"/>
      <c r="C169" s="134" t="s">
        <v>72</v>
      </c>
      <c r="D169" s="138">
        <v>0</v>
      </c>
      <c r="E169" s="136">
        <v>0</v>
      </c>
      <c r="F169" s="139" t="s">
        <v>8</v>
      </c>
      <c r="G169" s="138">
        <v>0</v>
      </c>
      <c r="H169" s="136"/>
      <c r="I169" s="40">
        <f>IF(D169="",E169*G169,D169*E169*G169)</f>
        <v>0</v>
      </c>
      <c r="J169" s="145"/>
    </row>
    <row r="170" spans="2:16" x14ac:dyDescent="0.2">
      <c r="B170" s="67"/>
      <c r="C170" s="134" t="s">
        <v>73</v>
      </c>
      <c r="D170" s="138">
        <v>0</v>
      </c>
      <c r="E170" s="136">
        <v>0</v>
      </c>
      <c r="F170" s="139" t="s">
        <v>64</v>
      </c>
      <c r="G170" s="138">
        <v>0</v>
      </c>
      <c r="H170" s="136"/>
      <c r="I170" s="40">
        <f>IF(D170="",E170*G170,D170*E170*G170)</f>
        <v>0</v>
      </c>
      <c r="J170" s="42">
        <f>SUM(I166:I170)</f>
        <v>0</v>
      </c>
      <c r="L170" s="7"/>
      <c r="M170" s="7"/>
      <c r="N170" s="7"/>
    </row>
    <row r="171" spans="2:16" x14ac:dyDescent="0.2">
      <c r="B171" s="67">
        <v>226</v>
      </c>
      <c r="C171" s="148" t="s">
        <v>95</v>
      </c>
      <c r="D171" s="138"/>
      <c r="E171" s="136"/>
      <c r="F171" s="139"/>
      <c r="G171" s="138"/>
      <c r="H171" s="136"/>
      <c r="I171" s="40"/>
      <c r="J171" s="97"/>
      <c r="K171" s="7"/>
      <c r="L171" s="7"/>
      <c r="M171" s="7"/>
      <c r="N171" s="7"/>
    </row>
    <row r="172" spans="2:16" ht="15.75" x14ac:dyDescent="0.25">
      <c r="B172" s="67"/>
      <c r="C172" s="89" t="s">
        <v>70</v>
      </c>
      <c r="D172" s="136">
        <v>0</v>
      </c>
      <c r="E172" s="136">
        <v>0</v>
      </c>
      <c r="F172" s="139" t="s">
        <v>8</v>
      </c>
      <c r="G172" s="138">
        <v>0</v>
      </c>
      <c r="H172" s="136"/>
      <c r="I172" s="40">
        <f>IF(D172="",E172*G172,D172*E172*G172)</f>
        <v>0</v>
      </c>
      <c r="J172" s="145"/>
      <c r="K172" s="7"/>
      <c r="L172" s="7"/>
      <c r="M172" s="7"/>
      <c r="N172" s="7"/>
    </row>
    <row r="173" spans="2:16" x14ac:dyDescent="0.2">
      <c r="B173" s="67"/>
      <c r="C173" s="89" t="s">
        <v>96</v>
      </c>
      <c r="D173" s="136">
        <v>0</v>
      </c>
      <c r="E173" s="136">
        <v>0</v>
      </c>
      <c r="F173" s="139" t="s">
        <v>8</v>
      </c>
      <c r="G173" s="138">
        <v>0</v>
      </c>
      <c r="H173" s="136"/>
      <c r="I173" s="40">
        <f>IF(D173="",E173*G173,D173*E173*G173)</f>
        <v>0</v>
      </c>
      <c r="J173" s="97">
        <f>SUM(I172:I173)</f>
        <v>0</v>
      </c>
      <c r="K173" s="7"/>
      <c r="L173" s="7"/>
      <c r="M173" s="7"/>
      <c r="N173" s="7"/>
    </row>
    <row r="174" spans="2:16" x14ac:dyDescent="0.2">
      <c r="B174" s="128"/>
      <c r="C174" s="79" t="s">
        <v>48</v>
      </c>
      <c r="D174" s="48"/>
      <c r="E174" s="47"/>
      <c r="F174" s="47"/>
      <c r="G174" s="48"/>
      <c r="H174" s="47"/>
      <c r="I174" s="51"/>
      <c r="J174" s="52">
        <f>SUM(J158:J173)</f>
        <v>0</v>
      </c>
      <c r="K174" s="7"/>
      <c r="L174" s="7"/>
      <c r="M174" s="7"/>
      <c r="N174" s="7"/>
    </row>
    <row r="175" spans="2:16" x14ac:dyDescent="0.2">
      <c r="B175" s="147"/>
      <c r="C175" s="7"/>
      <c r="D175" s="142"/>
      <c r="E175" s="7"/>
      <c r="F175" s="7"/>
      <c r="G175" s="142"/>
      <c r="H175" s="44"/>
      <c r="I175" s="142"/>
      <c r="J175" s="44"/>
    </row>
    <row r="176" spans="2:16" x14ac:dyDescent="0.2">
      <c r="B176" s="77">
        <v>15</v>
      </c>
      <c r="C176" s="47" t="s">
        <v>25</v>
      </c>
      <c r="D176" s="49"/>
      <c r="E176" s="50" t="s">
        <v>66</v>
      </c>
      <c r="F176" s="78"/>
      <c r="G176" s="49" t="s">
        <v>67</v>
      </c>
      <c r="H176" s="78"/>
      <c r="I176" s="149"/>
      <c r="J176" s="80" t="s">
        <v>18</v>
      </c>
    </row>
    <row r="177" spans="2:10" ht="15.75" x14ac:dyDescent="0.25">
      <c r="B177" s="88">
        <v>290</v>
      </c>
      <c r="C177" s="150" t="s">
        <v>97</v>
      </c>
      <c r="D177" s="40"/>
      <c r="E177" s="41">
        <v>21</v>
      </c>
      <c r="F177" s="41"/>
      <c r="G177" s="40">
        <f>J87+J103+J122+J140+J155+J174</f>
        <v>0</v>
      </c>
      <c r="H177" s="41"/>
      <c r="I177" s="151"/>
      <c r="J177" s="42">
        <f>G177*21%</f>
        <v>0</v>
      </c>
    </row>
    <row r="178" spans="2:10" ht="15.75" x14ac:dyDescent="0.25">
      <c r="B178" s="88">
        <v>291</v>
      </c>
      <c r="C178" s="41" t="s">
        <v>98</v>
      </c>
      <c r="D178" s="40"/>
      <c r="E178" s="41">
        <v>15</v>
      </c>
      <c r="F178" s="41"/>
      <c r="G178" s="40">
        <f>SUM(J92)</f>
        <v>0</v>
      </c>
      <c r="H178" s="41"/>
      <c r="I178" s="152"/>
      <c r="J178" s="42">
        <f>G178*15%</f>
        <v>0</v>
      </c>
    </row>
    <row r="179" spans="2:10" x14ac:dyDescent="0.2">
      <c r="B179" s="81"/>
      <c r="C179" s="153" t="s">
        <v>48</v>
      </c>
      <c r="D179" s="154"/>
      <c r="E179" s="153"/>
      <c r="F179" s="153"/>
      <c r="G179" s="154"/>
      <c r="H179" s="153"/>
      <c r="I179" s="155"/>
      <c r="J179" s="156">
        <f>SUM(J177:J178)</f>
        <v>0</v>
      </c>
    </row>
    <row r="180" spans="2:10" x14ac:dyDescent="0.2">
      <c r="D180" s="6" t="s">
        <v>20</v>
      </c>
    </row>
    <row r="181" spans="2:10" x14ac:dyDescent="0.2">
      <c r="B181" s="128">
        <v>16</v>
      </c>
      <c r="C181" s="79" t="s">
        <v>26</v>
      </c>
      <c r="D181" s="49" t="s">
        <v>38</v>
      </c>
      <c r="E181" s="50" t="s">
        <v>39</v>
      </c>
      <c r="F181" s="78" t="s">
        <v>40</v>
      </c>
      <c r="G181" s="49" t="s">
        <v>41</v>
      </c>
      <c r="H181" s="78"/>
      <c r="I181" s="49" t="s">
        <v>42</v>
      </c>
      <c r="J181" s="80" t="s">
        <v>18</v>
      </c>
    </row>
    <row r="182" spans="2:10" x14ac:dyDescent="0.2">
      <c r="B182" s="67">
        <v>300</v>
      </c>
      <c r="C182" s="134" t="s">
        <v>204</v>
      </c>
      <c r="D182" s="136">
        <v>0</v>
      </c>
      <c r="E182" s="41">
        <v>0</v>
      </c>
      <c r="F182" s="95" t="s">
        <v>44</v>
      </c>
      <c r="G182" s="40">
        <v>0</v>
      </c>
      <c r="H182" s="41"/>
      <c r="I182" s="40">
        <f t="shared" ref="I182:I198" si="8">IF(D182="",E182*G182,D182*E182*G182)</f>
        <v>0</v>
      </c>
      <c r="J182" s="42">
        <f>I182</f>
        <v>0</v>
      </c>
    </row>
    <row r="183" spans="2:10" x14ac:dyDescent="0.2">
      <c r="B183" s="67">
        <v>302</v>
      </c>
      <c r="C183" s="134" t="s">
        <v>99</v>
      </c>
      <c r="D183" s="136">
        <v>0</v>
      </c>
      <c r="E183" s="41">
        <v>0</v>
      </c>
      <c r="F183" s="95" t="s">
        <v>44</v>
      </c>
      <c r="G183" s="40">
        <v>0</v>
      </c>
      <c r="H183" s="41"/>
      <c r="I183" s="40">
        <f t="shared" si="8"/>
        <v>0</v>
      </c>
      <c r="J183" s="42">
        <f>I183</f>
        <v>0</v>
      </c>
    </row>
    <row r="184" spans="2:10" x14ac:dyDescent="0.2">
      <c r="B184" s="67">
        <v>304</v>
      </c>
      <c r="C184" s="94" t="s">
        <v>100</v>
      </c>
      <c r="D184" s="136">
        <v>0</v>
      </c>
      <c r="E184" s="41">
        <v>0</v>
      </c>
      <c r="F184" s="95" t="s">
        <v>64</v>
      </c>
      <c r="G184" s="40">
        <v>0</v>
      </c>
      <c r="H184" s="41"/>
      <c r="I184" s="40">
        <f t="shared" si="8"/>
        <v>0</v>
      </c>
      <c r="J184" s="42">
        <f>I184</f>
        <v>0</v>
      </c>
    </row>
    <row r="185" spans="2:10" x14ac:dyDescent="0.2">
      <c r="B185" s="67">
        <v>308</v>
      </c>
      <c r="C185" s="94" t="s">
        <v>101</v>
      </c>
      <c r="D185" s="136">
        <v>0</v>
      </c>
      <c r="E185" s="41">
        <v>0</v>
      </c>
      <c r="F185" s="95" t="s">
        <v>44</v>
      </c>
      <c r="G185" s="40">
        <v>0</v>
      </c>
      <c r="H185" s="41"/>
      <c r="I185" s="40">
        <f t="shared" si="8"/>
        <v>0</v>
      </c>
      <c r="J185" s="42">
        <f>I185</f>
        <v>0</v>
      </c>
    </row>
    <row r="186" spans="2:10" x14ac:dyDescent="0.2">
      <c r="B186" s="67">
        <v>320</v>
      </c>
      <c r="C186" s="157" t="s">
        <v>102</v>
      </c>
      <c r="D186" s="136">
        <v>0</v>
      </c>
      <c r="E186" s="41">
        <v>0</v>
      </c>
      <c r="F186" s="95" t="s">
        <v>8</v>
      </c>
      <c r="G186" s="40">
        <v>0</v>
      </c>
      <c r="H186" s="41"/>
      <c r="I186" s="40">
        <f t="shared" si="8"/>
        <v>0</v>
      </c>
      <c r="J186" s="42"/>
    </row>
    <row r="187" spans="2:10" x14ac:dyDescent="0.2">
      <c r="B187" s="67"/>
      <c r="C187" s="157" t="s">
        <v>103</v>
      </c>
      <c r="D187" s="136">
        <v>0</v>
      </c>
      <c r="E187" s="41">
        <v>0</v>
      </c>
      <c r="F187" s="95" t="s">
        <v>8</v>
      </c>
      <c r="G187" s="40">
        <v>0</v>
      </c>
      <c r="H187" s="41"/>
      <c r="I187" s="40">
        <f t="shared" si="8"/>
        <v>0</v>
      </c>
      <c r="J187" s="42">
        <f>SUM(I186:I187)</f>
        <v>0</v>
      </c>
    </row>
    <row r="188" spans="2:10" x14ac:dyDescent="0.2">
      <c r="B188" s="67">
        <v>321</v>
      </c>
      <c r="C188" s="157" t="s">
        <v>104</v>
      </c>
      <c r="D188" s="136">
        <v>0</v>
      </c>
      <c r="E188" s="41">
        <v>0</v>
      </c>
      <c r="F188" s="95" t="s">
        <v>8</v>
      </c>
      <c r="G188" s="40">
        <v>0</v>
      </c>
      <c r="H188" s="41"/>
      <c r="I188" s="40">
        <f t="shared" si="8"/>
        <v>0</v>
      </c>
      <c r="J188" s="42">
        <f>I188</f>
        <v>0</v>
      </c>
    </row>
    <row r="189" spans="2:10" x14ac:dyDescent="0.2">
      <c r="B189" s="67">
        <v>330</v>
      </c>
      <c r="C189" s="158" t="s">
        <v>105</v>
      </c>
      <c r="D189" s="136">
        <v>0</v>
      </c>
      <c r="E189" s="40">
        <v>0</v>
      </c>
      <c r="F189" s="95" t="s">
        <v>8</v>
      </c>
      <c r="G189" s="40">
        <v>0</v>
      </c>
      <c r="H189" s="41"/>
      <c r="I189" s="40">
        <f t="shared" si="8"/>
        <v>0</v>
      </c>
      <c r="J189" s="42">
        <f>I189</f>
        <v>0</v>
      </c>
    </row>
    <row r="190" spans="2:10" x14ac:dyDescent="0.2">
      <c r="B190" s="67">
        <v>333</v>
      </c>
      <c r="C190" s="134" t="s">
        <v>106</v>
      </c>
      <c r="D190" s="136">
        <v>0</v>
      </c>
      <c r="E190" s="41">
        <v>0</v>
      </c>
      <c r="F190" s="95" t="s">
        <v>44</v>
      </c>
      <c r="G190" s="40">
        <v>0</v>
      </c>
      <c r="H190" s="41"/>
      <c r="I190" s="40">
        <f t="shared" si="8"/>
        <v>0</v>
      </c>
      <c r="J190" s="42">
        <f>I190</f>
        <v>0</v>
      </c>
    </row>
    <row r="191" spans="2:10" x14ac:dyDescent="0.2">
      <c r="B191" s="67">
        <v>335</v>
      </c>
      <c r="C191" s="134" t="s">
        <v>107</v>
      </c>
      <c r="D191" s="136">
        <v>0</v>
      </c>
      <c r="E191" s="41">
        <v>0</v>
      </c>
      <c r="F191" s="95" t="s">
        <v>44</v>
      </c>
      <c r="G191" s="40">
        <v>0</v>
      </c>
      <c r="H191" s="41"/>
      <c r="I191" s="40">
        <f t="shared" si="8"/>
        <v>0</v>
      </c>
      <c r="J191" s="42">
        <f>I191</f>
        <v>0</v>
      </c>
    </row>
    <row r="192" spans="2:10" x14ac:dyDescent="0.2">
      <c r="B192" s="67">
        <v>336</v>
      </c>
      <c r="C192" s="94" t="s">
        <v>108</v>
      </c>
      <c r="D192" s="136">
        <v>0</v>
      </c>
      <c r="E192" s="40">
        <v>0</v>
      </c>
      <c r="F192" s="95" t="s">
        <v>44</v>
      </c>
      <c r="G192" s="40">
        <v>0</v>
      </c>
      <c r="H192" s="41"/>
      <c r="I192" s="40">
        <f t="shared" si="8"/>
        <v>0</v>
      </c>
      <c r="J192" s="42">
        <f>I192</f>
        <v>0</v>
      </c>
    </row>
    <row r="193" spans="2:10" x14ac:dyDescent="0.2">
      <c r="B193" s="67">
        <v>340</v>
      </c>
      <c r="C193" s="134" t="s">
        <v>109</v>
      </c>
      <c r="D193" s="136">
        <v>0</v>
      </c>
      <c r="E193" s="41">
        <v>0</v>
      </c>
      <c r="F193" s="95" t="s">
        <v>8</v>
      </c>
      <c r="G193" s="40">
        <v>0</v>
      </c>
      <c r="H193" s="41"/>
      <c r="I193" s="40">
        <f t="shared" si="8"/>
        <v>0</v>
      </c>
      <c r="J193" s="42"/>
    </row>
    <row r="194" spans="2:10" x14ac:dyDescent="0.2">
      <c r="B194" s="67"/>
      <c r="C194" s="134" t="s">
        <v>110</v>
      </c>
      <c r="D194" s="136">
        <v>0</v>
      </c>
      <c r="E194" s="41">
        <v>0</v>
      </c>
      <c r="F194" s="95" t="s">
        <v>8</v>
      </c>
      <c r="G194" s="40">
        <v>0</v>
      </c>
      <c r="H194" s="41"/>
      <c r="I194" s="40">
        <f t="shared" si="8"/>
        <v>0</v>
      </c>
      <c r="J194" s="42"/>
    </row>
    <row r="195" spans="2:10" x14ac:dyDescent="0.2">
      <c r="B195" s="67"/>
      <c r="C195" s="134" t="s">
        <v>111</v>
      </c>
      <c r="D195" s="136">
        <v>0</v>
      </c>
      <c r="E195" s="41">
        <v>0</v>
      </c>
      <c r="F195" s="95" t="s">
        <v>8</v>
      </c>
      <c r="G195" s="40">
        <v>0</v>
      </c>
      <c r="H195" s="41"/>
      <c r="I195" s="40">
        <f t="shared" si="8"/>
        <v>0</v>
      </c>
      <c r="J195" s="42"/>
    </row>
    <row r="196" spans="2:10" x14ac:dyDescent="0.2">
      <c r="B196" s="67"/>
      <c r="C196" s="134" t="s">
        <v>112</v>
      </c>
      <c r="D196" s="136">
        <v>0</v>
      </c>
      <c r="E196" s="41">
        <v>0</v>
      </c>
      <c r="F196" s="95" t="s">
        <v>8</v>
      </c>
      <c r="G196" s="40">
        <v>0</v>
      </c>
      <c r="H196" s="41"/>
      <c r="I196" s="40">
        <f t="shared" si="8"/>
        <v>0</v>
      </c>
      <c r="J196" s="42"/>
    </row>
    <row r="197" spans="2:10" x14ac:dyDescent="0.2">
      <c r="B197" s="67"/>
      <c r="C197" s="94" t="s">
        <v>113</v>
      </c>
      <c r="D197" s="136">
        <v>0</v>
      </c>
      <c r="E197" s="41">
        <v>0</v>
      </c>
      <c r="F197" s="95" t="s">
        <v>44</v>
      </c>
      <c r="G197" s="40">
        <v>0</v>
      </c>
      <c r="H197" s="41"/>
      <c r="I197" s="40">
        <f t="shared" si="8"/>
        <v>0</v>
      </c>
      <c r="J197" s="42">
        <f>SUM(I193:I197)</f>
        <v>0</v>
      </c>
    </row>
    <row r="198" spans="2:10" x14ac:dyDescent="0.2">
      <c r="B198" s="122">
        <v>348</v>
      </c>
      <c r="C198" s="123" t="s">
        <v>114</v>
      </c>
      <c r="D198" s="136">
        <v>0</v>
      </c>
      <c r="E198" s="41">
        <v>0</v>
      </c>
      <c r="F198" s="95" t="s">
        <v>44</v>
      </c>
      <c r="G198" s="40">
        <v>0</v>
      </c>
      <c r="H198" s="41"/>
      <c r="I198" s="40">
        <f t="shared" si="8"/>
        <v>0</v>
      </c>
      <c r="J198" s="42">
        <f>I198</f>
        <v>0</v>
      </c>
    </row>
    <row r="199" spans="2:10" x14ac:dyDescent="0.2">
      <c r="B199" s="128"/>
      <c r="C199" s="79" t="s">
        <v>48</v>
      </c>
      <c r="D199" s="48"/>
      <c r="E199" s="47" t="s">
        <v>20</v>
      </c>
      <c r="F199" s="47"/>
      <c r="G199" s="48"/>
      <c r="H199" s="47"/>
      <c r="I199" s="51"/>
      <c r="J199" s="52">
        <f>SUM(J182:J198)</f>
        <v>0</v>
      </c>
    </row>
    <row r="201" spans="2:10" x14ac:dyDescent="0.2">
      <c r="B201" s="128">
        <v>17</v>
      </c>
      <c r="C201" s="79" t="s">
        <v>115</v>
      </c>
      <c r="D201" s="49" t="s">
        <v>38</v>
      </c>
      <c r="E201" s="50" t="s">
        <v>39</v>
      </c>
      <c r="F201" s="78" t="s">
        <v>40</v>
      </c>
      <c r="G201" s="49" t="s">
        <v>41</v>
      </c>
      <c r="H201" s="78"/>
      <c r="I201" s="49" t="s">
        <v>42</v>
      </c>
      <c r="J201" s="80" t="s">
        <v>18</v>
      </c>
    </row>
    <row r="202" spans="2:10" x14ac:dyDescent="0.2">
      <c r="B202" s="67">
        <v>360</v>
      </c>
      <c r="C202" s="98" t="s">
        <v>206</v>
      </c>
      <c r="D202" s="136">
        <v>0</v>
      </c>
      <c r="E202" s="41">
        <v>0</v>
      </c>
      <c r="F202" s="95" t="s">
        <v>44</v>
      </c>
      <c r="G202" s="40">
        <v>0</v>
      </c>
      <c r="H202" s="41"/>
      <c r="I202" s="40">
        <f>IF(D202="",E202*G202,D202*E202*G202)</f>
        <v>0</v>
      </c>
      <c r="J202" s="42">
        <f>I202</f>
        <v>0</v>
      </c>
    </row>
    <row r="203" spans="2:10" x14ac:dyDescent="0.2">
      <c r="B203" s="67">
        <v>370</v>
      </c>
      <c r="C203" s="159" t="s">
        <v>207</v>
      </c>
      <c r="D203" s="136">
        <v>0</v>
      </c>
      <c r="E203" s="41">
        <v>0</v>
      </c>
      <c r="F203" s="95" t="s">
        <v>117</v>
      </c>
      <c r="G203" s="40">
        <v>0</v>
      </c>
      <c r="H203" s="41"/>
      <c r="I203" s="40">
        <f>IF(D203="",E203*G203,D203*E203*G203)</f>
        <v>0</v>
      </c>
      <c r="J203" s="42">
        <f>I203</f>
        <v>0</v>
      </c>
    </row>
    <row r="204" spans="2:10" x14ac:dyDescent="0.2">
      <c r="B204" s="67">
        <v>381</v>
      </c>
      <c r="C204" s="160" t="s">
        <v>208</v>
      </c>
      <c r="D204" s="136">
        <v>0</v>
      </c>
      <c r="E204" s="66">
        <v>0</v>
      </c>
      <c r="F204" s="161" t="s">
        <v>117</v>
      </c>
      <c r="G204" s="162">
        <v>0</v>
      </c>
      <c r="H204" s="66"/>
      <c r="I204" s="40">
        <f>IF(D204="",E204*G204,D204*E204*G204)</f>
        <v>0</v>
      </c>
      <c r="J204" s="42">
        <f>I204</f>
        <v>0</v>
      </c>
    </row>
    <row r="205" spans="2:10" x14ac:dyDescent="0.2">
      <c r="B205" s="67">
        <v>389</v>
      </c>
      <c r="C205" s="163" t="s">
        <v>118</v>
      </c>
      <c r="D205" s="136">
        <v>0</v>
      </c>
      <c r="E205" s="76">
        <v>0</v>
      </c>
      <c r="F205" s="101" t="s">
        <v>44</v>
      </c>
      <c r="G205" s="75">
        <v>0</v>
      </c>
      <c r="H205" s="76"/>
      <c r="I205" s="40">
        <f>IF(D205="",E205*G205,D205*E205*G205)</f>
        <v>0</v>
      </c>
      <c r="J205" s="42">
        <f>I205</f>
        <v>0</v>
      </c>
    </row>
    <row r="206" spans="2:10" x14ac:dyDescent="0.2">
      <c r="B206" s="164"/>
      <c r="C206" s="79" t="s">
        <v>48</v>
      </c>
      <c r="D206" s="48"/>
      <c r="E206" s="47"/>
      <c r="F206" s="78"/>
      <c r="G206" s="48"/>
      <c r="H206" s="47"/>
      <c r="I206" s="51"/>
      <c r="J206" s="52">
        <f>SUM(J202:J205)</f>
        <v>0</v>
      </c>
    </row>
    <row r="207" spans="2:10" x14ac:dyDescent="0.2">
      <c r="F207" s="1"/>
    </row>
    <row r="208" spans="2:10" x14ac:dyDescent="0.2">
      <c r="B208" s="128">
        <v>21</v>
      </c>
      <c r="C208" s="79" t="s">
        <v>28</v>
      </c>
      <c r="D208" s="49" t="s">
        <v>38</v>
      </c>
      <c r="E208" s="50" t="s">
        <v>39</v>
      </c>
      <c r="F208" s="78" t="s">
        <v>40</v>
      </c>
      <c r="G208" s="49" t="s">
        <v>41</v>
      </c>
      <c r="H208" s="78"/>
      <c r="I208" s="49" t="s">
        <v>42</v>
      </c>
      <c r="J208" s="80" t="s">
        <v>18</v>
      </c>
    </row>
    <row r="209" spans="2:10" x14ac:dyDescent="0.2">
      <c r="B209" s="67">
        <v>550</v>
      </c>
      <c r="C209" s="134" t="s">
        <v>119</v>
      </c>
      <c r="D209" s="41">
        <v>0</v>
      </c>
      <c r="E209" s="119">
        <v>0</v>
      </c>
      <c r="F209" s="95" t="s">
        <v>44</v>
      </c>
      <c r="G209" s="120">
        <v>0</v>
      </c>
      <c r="H209" s="95"/>
      <c r="I209" s="40">
        <f>IF(D209="",E209*G209,D209*E209*G209)</f>
        <v>0</v>
      </c>
      <c r="J209" s="42">
        <f>I209</f>
        <v>0</v>
      </c>
    </row>
    <row r="210" spans="2:10" x14ac:dyDescent="0.2">
      <c r="B210" s="67">
        <v>555</v>
      </c>
      <c r="C210" s="94" t="s">
        <v>120</v>
      </c>
      <c r="D210" s="41">
        <v>0</v>
      </c>
      <c r="E210" s="119">
        <v>0</v>
      </c>
      <c r="F210" s="95" t="s">
        <v>44</v>
      </c>
      <c r="G210" s="120">
        <v>0</v>
      </c>
      <c r="H210" s="95"/>
      <c r="I210" s="40">
        <f>IF(D210="",E210*G210,D210*E210*G210)</f>
        <v>0</v>
      </c>
      <c r="J210" s="42">
        <f>I210</f>
        <v>0</v>
      </c>
    </row>
    <row r="211" spans="2:10" x14ac:dyDescent="0.2">
      <c r="B211" s="67">
        <v>570</v>
      </c>
      <c r="C211" s="134" t="s">
        <v>121</v>
      </c>
      <c r="D211" s="41">
        <v>0</v>
      </c>
      <c r="E211" s="41">
        <v>0</v>
      </c>
      <c r="F211" s="95" t="s">
        <v>44</v>
      </c>
      <c r="G211" s="40">
        <v>0</v>
      </c>
      <c r="H211" s="41"/>
      <c r="I211" s="40">
        <f>IF(D211="",E211*G211,D211*E211*G211)</f>
        <v>0</v>
      </c>
      <c r="J211" s="42">
        <f>I211</f>
        <v>0</v>
      </c>
    </row>
    <row r="212" spans="2:10" x14ac:dyDescent="0.2">
      <c r="B212" s="67">
        <v>580</v>
      </c>
      <c r="C212" s="165" t="s">
        <v>219</v>
      </c>
      <c r="D212" s="41">
        <v>0</v>
      </c>
      <c r="E212" s="41">
        <v>0</v>
      </c>
      <c r="F212" s="95" t="s">
        <v>44</v>
      </c>
      <c r="G212" s="40">
        <v>0</v>
      </c>
      <c r="H212" s="41"/>
      <c r="I212" s="40">
        <f>IF(D212="",E212*G212,D212*E212*G212)</f>
        <v>0</v>
      </c>
      <c r="J212" s="42">
        <f>I212</f>
        <v>0</v>
      </c>
    </row>
    <row r="213" spans="2:10" x14ac:dyDescent="0.2">
      <c r="B213" s="67">
        <v>598</v>
      </c>
      <c r="C213" s="166" t="s">
        <v>122</v>
      </c>
      <c r="D213" s="41">
        <v>0</v>
      </c>
      <c r="E213" s="33">
        <v>0</v>
      </c>
      <c r="F213" s="36" t="s">
        <v>44</v>
      </c>
      <c r="G213" s="32">
        <v>0</v>
      </c>
      <c r="H213" s="33"/>
      <c r="I213" s="40">
        <f>IF(D213="",E213*G213,D213*E213*G213)</f>
        <v>0</v>
      </c>
      <c r="J213" s="42">
        <f>I213</f>
        <v>0</v>
      </c>
    </row>
    <row r="214" spans="2:10" x14ac:dyDescent="0.2">
      <c r="B214" s="164"/>
      <c r="C214" s="79" t="s">
        <v>48</v>
      </c>
      <c r="D214" s="48"/>
      <c r="E214" s="47" t="s">
        <v>20</v>
      </c>
      <c r="F214" s="47"/>
      <c r="G214" s="48"/>
      <c r="H214" s="47"/>
      <c r="I214" s="51"/>
      <c r="J214" s="52">
        <f>SUM(J209:J213)</f>
        <v>0</v>
      </c>
    </row>
    <row r="216" spans="2:10" x14ac:dyDescent="0.2">
      <c r="B216" s="128">
        <v>22</v>
      </c>
      <c r="C216" s="79" t="s">
        <v>123</v>
      </c>
      <c r="D216" s="49" t="s">
        <v>38</v>
      </c>
      <c r="E216" s="50" t="s">
        <v>39</v>
      </c>
      <c r="F216" s="78" t="s">
        <v>40</v>
      </c>
      <c r="G216" s="49" t="s">
        <v>41</v>
      </c>
      <c r="H216" s="78"/>
      <c r="I216" s="49" t="s">
        <v>42</v>
      </c>
      <c r="J216" s="80" t="s">
        <v>18</v>
      </c>
    </row>
    <row r="217" spans="2:10" x14ac:dyDescent="0.2">
      <c r="B217" s="67">
        <v>600</v>
      </c>
      <c r="C217" s="134" t="s">
        <v>124</v>
      </c>
      <c r="D217" s="41">
        <v>0</v>
      </c>
      <c r="E217" s="41">
        <v>0</v>
      </c>
      <c r="F217" s="95" t="s">
        <v>8</v>
      </c>
      <c r="G217" s="40">
        <v>0</v>
      </c>
      <c r="H217" s="41"/>
      <c r="I217" s="40">
        <f t="shared" ref="I217:I230" si="9">IF(D217="",E217*G217,D217*E217*G217)</f>
        <v>0</v>
      </c>
      <c r="J217" s="42"/>
    </row>
    <row r="218" spans="2:10" x14ac:dyDescent="0.2">
      <c r="B218" s="67"/>
      <c r="C218" s="94" t="s">
        <v>125</v>
      </c>
      <c r="D218" s="41">
        <v>0</v>
      </c>
      <c r="E218" s="41">
        <v>0</v>
      </c>
      <c r="F218" s="95" t="s">
        <v>44</v>
      </c>
      <c r="G218" s="40">
        <v>0</v>
      </c>
      <c r="H218" s="41"/>
      <c r="I218" s="40">
        <f t="shared" si="9"/>
        <v>0</v>
      </c>
      <c r="J218" s="42">
        <f>SUM(I217:I218)</f>
        <v>0</v>
      </c>
    </row>
    <row r="219" spans="2:10" x14ac:dyDescent="0.2">
      <c r="B219" s="67">
        <v>610</v>
      </c>
      <c r="C219" s="94" t="s">
        <v>220</v>
      </c>
      <c r="D219" s="41">
        <v>0</v>
      </c>
      <c r="E219" s="41">
        <v>0</v>
      </c>
      <c r="F219" s="95" t="s">
        <v>44</v>
      </c>
      <c r="G219" s="40">
        <v>0</v>
      </c>
      <c r="H219" s="41"/>
      <c r="I219" s="40">
        <f t="shared" si="9"/>
        <v>0</v>
      </c>
      <c r="J219" s="42">
        <f>I219</f>
        <v>0</v>
      </c>
    </row>
    <row r="220" spans="2:10" x14ac:dyDescent="0.2">
      <c r="B220" s="67">
        <v>612</v>
      </c>
      <c r="C220" s="94" t="s">
        <v>126</v>
      </c>
      <c r="D220" s="41">
        <v>0</v>
      </c>
      <c r="E220" s="41">
        <v>0</v>
      </c>
      <c r="F220" s="95" t="s">
        <v>44</v>
      </c>
      <c r="G220" s="167">
        <v>0</v>
      </c>
      <c r="H220" s="41"/>
      <c r="I220" s="40">
        <f t="shared" si="9"/>
        <v>0</v>
      </c>
      <c r="J220" s="42">
        <f>I220</f>
        <v>0</v>
      </c>
    </row>
    <row r="221" spans="2:10" x14ac:dyDescent="0.2">
      <c r="B221" s="67">
        <v>614</v>
      </c>
      <c r="C221" s="94" t="s">
        <v>127</v>
      </c>
      <c r="D221" s="41">
        <v>0</v>
      </c>
      <c r="E221" s="41">
        <v>0</v>
      </c>
      <c r="F221" s="95" t="s">
        <v>44</v>
      </c>
      <c r="G221" s="40">
        <v>0</v>
      </c>
      <c r="H221" s="41"/>
      <c r="I221" s="40">
        <f t="shared" si="9"/>
        <v>0</v>
      </c>
      <c r="J221" s="42">
        <f>I221</f>
        <v>0</v>
      </c>
    </row>
    <row r="222" spans="2:10" x14ac:dyDescent="0.2">
      <c r="B222" s="67">
        <v>620</v>
      </c>
      <c r="C222" s="94" t="s">
        <v>128</v>
      </c>
      <c r="D222" s="41">
        <v>0</v>
      </c>
      <c r="E222" s="41">
        <v>0</v>
      </c>
      <c r="F222" s="95" t="s">
        <v>44</v>
      </c>
      <c r="G222" s="40">
        <v>0</v>
      </c>
      <c r="H222" s="41"/>
      <c r="I222" s="40">
        <f t="shared" si="9"/>
        <v>0</v>
      </c>
      <c r="J222" s="42"/>
    </row>
    <row r="223" spans="2:10" x14ac:dyDescent="0.2">
      <c r="B223" s="67"/>
      <c r="C223" s="94" t="s">
        <v>129</v>
      </c>
      <c r="D223" s="41">
        <v>0</v>
      </c>
      <c r="E223" s="41">
        <v>0</v>
      </c>
      <c r="F223" s="95" t="s">
        <v>130</v>
      </c>
      <c r="G223" s="40">
        <v>0</v>
      </c>
      <c r="H223" s="41"/>
      <c r="I223" s="40">
        <f t="shared" si="9"/>
        <v>0</v>
      </c>
      <c r="J223" s="42"/>
    </row>
    <row r="224" spans="2:10" x14ac:dyDescent="0.2">
      <c r="B224" s="67"/>
      <c r="C224" s="94" t="s">
        <v>131</v>
      </c>
      <c r="D224" s="41">
        <v>0</v>
      </c>
      <c r="E224" s="41">
        <v>0</v>
      </c>
      <c r="F224" s="95" t="s">
        <v>130</v>
      </c>
      <c r="G224" s="40">
        <v>0</v>
      </c>
      <c r="H224" s="41"/>
      <c r="I224" s="40">
        <f t="shared" si="9"/>
        <v>0</v>
      </c>
      <c r="J224" s="42">
        <f>SUM(I222:I224)</f>
        <v>0</v>
      </c>
    </row>
    <row r="225" spans="2:10" x14ac:dyDescent="0.2">
      <c r="B225" s="67">
        <v>622</v>
      </c>
      <c r="C225" s="94" t="s">
        <v>132</v>
      </c>
      <c r="D225" s="41">
        <v>0</v>
      </c>
      <c r="E225" s="41">
        <v>0</v>
      </c>
      <c r="F225" s="95" t="s">
        <v>130</v>
      </c>
      <c r="G225" s="40">
        <v>0</v>
      </c>
      <c r="H225" s="41"/>
      <c r="I225" s="40">
        <f t="shared" si="9"/>
        <v>0</v>
      </c>
      <c r="J225" s="42">
        <f t="shared" ref="J225:J230" si="10">I225</f>
        <v>0</v>
      </c>
    </row>
    <row r="226" spans="2:10" x14ac:dyDescent="0.2">
      <c r="B226" s="67">
        <v>630</v>
      </c>
      <c r="C226" s="94" t="s">
        <v>221</v>
      </c>
      <c r="D226" s="41">
        <v>0</v>
      </c>
      <c r="E226" s="41">
        <v>0</v>
      </c>
      <c r="F226" s="95" t="s">
        <v>44</v>
      </c>
      <c r="G226" s="40">
        <v>0</v>
      </c>
      <c r="H226" s="41"/>
      <c r="I226" s="40">
        <f t="shared" si="9"/>
        <v>0</v>
      </c>
      <c r="J226" s="42">
        <f t="shared" si="10"/>
        <v>0</v>
      </c>
    </row>
    <row r="227" spans="2:10" x14ac:dyDescent="0.2">
      <c r="B227" s="67">
        <v>632</v>
      </c>
      <c r="C227" s="99" t="s">
        <v>133</v>
      </c>
      <c r="D227" s="41">
        <v>0</v>
      </c>
      <c r="E227" s="41">
        <v>0</v>
      </c>
      <c r="F227" s="95" t="s">
        <v>44</v>
      </c>
      <c r="G227" s="40">
        <v>0</v>
      </c>
      <c r="H227" s="41"/>
      <c r="I227" s="40">
        <f t="shared" si="9"/>
        <v>0</v>
      </c>
      <c r="J227" s="42">
        <f t="shared" si="10"/>
        <v>0</v>
      </c>
    </row>
    <row r="228" spans="2:10" x14ac:dyDescent="0.2">
      <c r="B228" s="67">
        <v>633</v>
      </c>
      <c r="C228" s="99" t="s">
        <v>134</v>
      </c>
      <c r="D228" s="41">
        <v>0</v>
      </c>
      <c r="E228" s="41">
        <v>0</v>
      </c>
      <c r="F228" s="95" t="s">
        <v>44</v>
      </c>
      <c r="G228" s="40">
        <v>0</v>
      </c>
      <c r="H228" s="41"/>
      <c r="I228" s="40">
        <f t="shared" si="9"/>
        <v>0</v>
      </c>
      <c r="J228" s="42">
        <f t="shared" si="10"/>
        <v>0</v>
      </c>
    </row>
    <row r="229" spans="2:10" x14ac:dyDescent="0.2">
      <c r="B229" s="67">
        <v>640</v>
      </c>
      <c r="C229" s="99" t="s">
        <v>135</v>
      </c>
      <c r="D229" s="41">
        <v>0</v>
      </c>
      <c r="E229" s="41">
        <v>0</v>
      </c>
      <c r="F229" s="95" t="s">
        <v>44</v>
      </c>
      <c r="G229" s="40">
        <v>0</v>
      </c>
      <c r="H229" s="41"/>
      <c r="I229" s="40">
        <f t="shared" si="9"/>
        <v>0</v>
      </c>
      <c r="J229" s="42">
        <f t="shared" si="10"/>
        <v>0</v>
      </c>
    </row>
    <row r="230" spans="2:10" x14ac:dyDescent="0.2">
      <c r="B230" s="67">
        <v>648</v>
      </c>
      <c r="C230" s="163" t="s">
        <v>136</v>
      </c>
      <c r="D230" s="41">
        <v>0</v>
      </c>
      <c r="E230" s="76">
        <v>0</v>
      </c>
      <c r="F230" s="101" t="s">
        <v>44</v>
      </c>
      <c r="G230" s="75">
        <v>0</v>
      </c>
      <c r="H230" s="76"/>
      <c r="I230" s="40">
        <f t="shared" si="9"/>
        <v>0</v>
      </c>
      <c r="J230" s="42">
        <f t="shared" si="10"/>
        <v>0</v>
      </c>
    </row>
    <row r="231" spans="2:10" x14ac:dyDescent="0.2">
      <c r="B231" s="164"/>
      <c r="C231" s="79" t="s">
        <v>48</v>
      </c>
      <c r="D231" s="48"/>
      <c r="E231" s="47" t="s">
        <v>20</v>
      </c>
      <c r="F231" s="47"/>
      <c r="G231" s="48"/>
      <c r="H231" s="47"/>
      <c r="I231" s="51"/>
      <c r="J231" s="52">
        <f>SUM(J217:J230)</f>
        <v>0</v>
      </c>
    </row>
    <row r="233" spans="2:10" x14ac:dyDescent="0.2">
      <c r="B233" s="128">
        <v>23</v>
      </c>
      <c r="C233" s="79" t="s">
        <v>30</v>
      </c>
      <c r="D233" s="49" t="s">
        <v>38</v>
      </c>
      <c r="E233" s="50" t="s">
        <v>39</v>
      </c>
      <c r="F233" s="78" t="s">
        <v>40</v>
      </c>
      <c r="G233" s="49" t="s">
        <v>41</v>
      </c>
      <c r="H233" s="78"/>
      <c r="I233" s="49" t="s">
        <v>42</v>
      </c>
      <c r="J233" s="80" t="s">
        <v>18</v>
      </c>
    </row>
    <row r="234" spans="2:10" x14ac:dyDescent="0.2">
      <c r="B234" s="67">
        <v>650</v>
      </c>
      <c r="C234" s="94" t="s">
        <v>137</v>
      </c>
      <c r="D234" s="41">
        <v>0</v>
      </c>
      <c r="E234" s="41">
        <v>0</v>
      </c>
      <c r="F234" s="95" t="s">
        <v>64</v>
      </c>
      <c r="G234" s="40">
        <v>0</v>
      </c>
      <c r="H234" s="41"/>
      <c r="I234" s="40">
        <f t="shared" ref="I234:I241" si="11">IF(D234="",E234*G234,D234*E234*G234)</f>
        <v>0</v>
      </c>
      <c r="J234" s="42"/>
    </row>
    <row r="235" spans="2:10" x14ac:dyDescent="0.2">
      <c r="B235" s="67"/>
      <c r="C235" s="94" t="s">
        <v>138</v>
      </c>
      <c r="D235" s="41">
        <v>0</v>
      </c>
      <c r="E235" s="41">
        <v>0</v>
      </c>
      <c r="F235" s="95" t="s">
        <v>64</v>
      </c>
      <c r="G235" s="40">
        <v>0</v>
      </c>
      <c r="H235" s="41"/>
      <c r="I235" s="40">
        <f t="shared" si="11"/>
        <v>0</v>
      </c>
      <c r="J235" s="42"/>
    </row>
    <row r="236" spans="2:10" x14ac:dyDescent="0.2">
      <c r="B236" s="67"/>
      <c r="C236" s="94" t="s">
        <v>139</v>
      </c>
      <c r="D236" s="41">
        <v>0</v>
      </c>
      <c r="E236" s="41">
        <v>0</v>
      </c>
      <c r="F236" s="95" t="s">
        <v>64</v>
      </c>
      <c r="G236" s="168">
        <v>0</v>
      </c>
      <c r="H236" s="41"/>
      <c r="I236" s="40">
        <f t="shared" si="11"/>
        <v>0</v>
      </c>
      <c r="J236" s="42">
        <f>SUM(I234:I236)</f>
        <v>0</v>
      </c>
    </row>
    <row r="237" spans="2:10" x14ac:dyDescent="0.2">
      <c r="B237" s="67">
        <v>660</v>
      </c>
      <c r="C237" s="134" t="s">
        <v>140</v>
      </c>
      <c r="D237" s="41">
        <v>0</v>
      </c>
      <c r="E237" s="41">
        <v>0</v>
      </c>
      <c r="F237" s="95" t="s">
        <v>44</v>
      </c>
      <c r="G237" s="168">
        <v>0</v>
      </c>
      <c r="H237" s="41"/>
      <c r="I237" s="40">
        <f t="shared" si="11"/>
        <v>0</v>
      </c>
      <c r="J237" s="42">
        <f>I237</f>
        <v>0</v>
      </c>
    </row>
    <row r="238" spans="2:10" x14ac:dyDescent="0.2">
      <c r="B238" s="67">
        <v>665</v>
      </c>
      <c r="C238" s="94" t="s">
        <v>141</v>
      </c>
      <c r="D238" s="41">
        <v>0</v>
      </c>
      <c r="E238" s="41">
        <v>0</v>
      </c>
      <c r="F238" s="95" t="s">
        <v>64</v>
      </c>
      <c r="G238" s="168">
        <v>0</v>
      </c>
      <c r="H238" s="41"/>
      <c r="I238" s="40">
        <f t="shared" si="11"/>
        <v>0</v>
      </c>
      <c r="J238" s="42"/>
    </row>
    <row r="239" spans="2:10" x14ac:dyDescent="0.2">
      <c r="B239" s="67"/>
      <c r="C239" s="94" t="s">
        <v>142</v>
      </c>
      <c r="D239" s="41">
        <v>0</v>
      </c>
      <c r="E239" s="41">
        <v>0</v>
      </c>
      <c r="F239" s="95" t="s">
        <v>64</v>
      </c>
      <c r="G239" s="168">
        <v>0</v>
      </c>
      <c r="H239" s="41"/>
      <c r="I239" s="40">
        <f t="shared" si="11"/>
        <v>0</v>
      </c>
      <c r="J239" s="42"/>
    </row>
    <row r="240" spans="2:10" x14ac:dyDescent="0.2">
      <c r="B240" s="67"/>
      <c r="C240" s="94" t="s">
        <v>143</v>
      </c>
      <c r="D240" s="41">
        <v>0</v>
      </c>
      <c r="E240" s="41">
        <v>0</v>
      </c>
      <c r="F240" s="95" t="s">
        <v>64</v>
      </c>
      <c r="G240" s="168">
        <v>0</v>
      </c>
      <c r="H240" s="41"/>
      <c r="I240" s="40">
        <f t="shared" si="11"/>
        <v>0</v>
      </c>
      <c r="J240" s="42">
        <f>SUM(I238:I240)</f>
        <v>0</v>
      </c>
    </row>
    <row r="241" spans="2:10" x14ac:dyDescent="0.2">
      <c r="B241" s="67">
        <v>698</v>
      </c>
      <c r="C241" s="163" t="s">
        <v>144</v>
      </c>
      <c r="D241" s="41">
        <v>0</v>
      </c>
      <c r="E241" s="76">
        <v>0</v>
      </c>
      <c r="F241" s="101" t="s">
        <v>44</v>
      </c>
      <c r="G241" s="75">
        <v>0</v>
      </c>
      <c r="H241" s="76"/>
      <c r="I241" s="40">
        <f t="shared" si="11"/>
        <v>0</v>
      </c>
      <c r="J241" s="42">
        <f>I241</f>
        <v>0</v>
      </c>
    </row>
    <row r="242" spans="2:10" x14ac:dyDescent="0.2">
      <c r="B242" s="164"/>
      <c r="C242" s="79" t="s">
        <v>48</v>
      </c>
      <c r="D242" s="48"/>
      <c r="E242" s="47" t="s">
        <v>20</v>
      </c>
      <c r="F242" s="47"/>
      <c r="G242" s="48"/>
      <c r="H242" s="47"/>
      <c r="I242" s="51"/>
      <c r="J242" s="52">
        <f>SUM(J234:J241)</f>
        <v>0</v>
      </c>
    </row>
    <row r="244" spans="2:10" x14ac:dyDescent="0.2">
      <c r="B244" s="128">
        <v>24</v>
      </c>
      <c r="C244" s="169" t="s">
        <v>268</v>
      </c>
      <c r="D244" s="49" t="s">
        <v>38</v>
      </c>
      <c r="E244" s="50" t="s">
        <v>39</v>
      </c>
      <c r="F244" s="78" t="s">
        <v>40</v>
      </c>
      <c r="G244" s="49" t="s">
        <v>41</v>
      </c>
      <c r="H244" s="78"/>
      <c r="I244" s="49" t="s">
        <v>42</v>
      </c>
      <c r="J244" s="80" t="s">
        <v>18</v>
      </c>
    </row>
    <row r="245" spans="2:10" x14ac:dyDescent="0.2">
      <c r="B245" s="67">
        <v>701</v>
      </c>
      <c r="C245" s="158" t="s">
        <v>145</v>
      </c>
      <c r="D245" s="41">
        <v>0</v>
      </c>
      <c r="E245" s="41">
        <v>0</v>
      </c>
      <c r="F245" s="119" t="s">
        <v>8</v>
      </c>
      <c r="G245" s="40">
        <v>0</v>
      </c>
      <c r="H245" s="41"/>
      <c r="I245" s="40">
        <f t="shared" ref="I245:I261" si="12">IF(D245="",E245*G245,D245*E245*G245)</f>
        <v>0</v>
      </c>
      <c r="J245" s="42">
        <f>I245</f>
        <v>0</v>
      </c>
    </row>
    <row r="246" spans="2:10" x14ac:dyDescent="0.2">
      <c r="B246" s="67">
        <v>702</v>
      </c>
      <c r="C246" s="159" t="s">
        <v>205</v>
      </c>
      <c r="D246" s="41">
        <v>0</v>
      </c>
      <c r="E246" s="41">
        <v>0</v>
      </c>
      <c r="F246" s="119" t="s">
        <v>8</v>
      </c>
      <c r="G246" s="40">
        <v>0</v>
      </c>
      <c r="H246" s="41"/>
      <c r="I246" s="40">
        <f t="shared" si="12"/>
        <v>0</v>
      </c>
      <c r="J246" s="42">
        <f>I246</f>
        <v>0</v>
      </c>
    </row>
    <row r="247" spans="2:10" x14ac:dyDescent="0.2">
      <c r="B247" s="67">
        <v>704</v>
      </c>
      <c r="C247" s="170" t="s">
        <v>146</v>
      </c>
      <c r="D247" s="41">
        <v>0</v>
      </c>
      <c r="E247" s="41">
        <v>0</v>
      </c>
      <c r="F247" s="119" t="s">
        <v>8</v>
      </c>
      <c r="G247" s="40">
        <v>0</v>
      </c>
      <c r="H247" s="41"/>
      <c r="I247" s="40">
        <f t="shared" si="12"/>
        <v>0</v>
      </c>
      <c r="J247" s="42">
        <f>I247</f>
        <v>0</v>
      </c>
    </row>
    <row r="248" spans="2:10" x14ac:dyDescent="0.2">
      <c r="B248" s="67">
        <v>707</v>
      </c>
      <c r="C248" s="94" t="s">
        <v>270</v>
      </c>
      <c r="D248" s="41">
        <v>0</v>
      </c>
      <c r="E248" s="41">
        <v>0</v>
      </c>
      <c r="F248" s="119" t="s">
        <v>8</v>
      </c>
      <c r="G248" s="40">
        <v>0</v>
      </c>
      <c r="H248" s="41"/>
      <c r="I248" s="40">
        <f t="shared" si="12"/>
        <v>0</v>
      </c>
      <c r="J248" s="42">
        <f>I248</f>
        <v>0</v>
      </c>
    </row>
    <row r="249" spans="2:10" x14ac:dyDescent="0.2">
      <c r="B249" s="67">
        <v>708</v>
      </c>
      <c r="C249" s="134" t="s">
        <v>272</v>
      </c>
      <c r="D249" s="41">
        <v>0</v>
      </c>
      <c r="E249" s="41">
        <v>0</v>
      </c>
      <c r="F249" s="119" t="s">
        <v>8</v>
      </c>
      <c r="G249" s="40">
        <v>0</v>
      </c>
      <c r="H249" s="41"/>
      <c r="I249" s="40">
        <f t="shared" si="12"/>
        <v>0</v>
      </c>
      <c r="J249" s="42"/>
    </row>
    <row r="250" spans="2:10" x14ac:dyDescent="0.2">
      <c r="B250" s="67"/>
      <c r="C250" s="134" t="s">
        <v>271</v>
      </c>
      <c r="D250" s="41">
        <v>0</v>
      </c>
      <c r="E250" s="41">
        <v>0</v>
      </c>
      <c r="F250" s="119" t="s">
        <v>8</v>
      </c>
      <c r="G250" s="40">
        <v>0</v>
      </c>
      <c r="H250" s="41"/>
      <c r="I250" s="40">
        <f t="shared" ref="I250" si="13">IF(D250="",E250*G250,D250*E250*G250)</f>
        <v>0</v>
      </c>
      <c r="J250" s="42"/>
    </row>
    <row r="251" spans="2:10" x14ac:dyDescent="0.2">
      <c r="B251" s="67"/>
      <c r="C251" s="134" t="s">
        <v>274</v>
      </c>
      <c r="D251" s="41">
        <v>0</v>
      </c>
      <c r="E251" s="41">
        <v>0</v>
      </c>
      <c r="F251" s="119" t="s">
        <v>8</v>
      </c>
      <c r="G251" s="40">
        <v>0</v>
      </c>
      <c r="H251" s="41"/>
      <c r="I251" s="40">
        <f t="shared" si="12"/>
        <v>0</v>
      </c>
      <c r="J251" s="42"/>
    </row>
    <row r="252" spans="2:10" x14ac:dyDescent="0.2">
      <c r="B252" s="67"/>
      <c r="C252" s="134" t="s">
        <v>275</v>
      </c>
      <c r="D252" s="41">
        <v>0</v>
      </c>
      <c r="E252" s="41">
        <v>0</v>
      </c>
      <c r="F252" s="119" t="s">
        <v>8</v>
      </c>
      <c r="G252" s="40">
        <v>0</v>
      </c>
      <c r="H252" s="41"/>
      <c r="I252" s="40">
        <f t="shared" si="12"/>
        <v>0</v>
      </c>
      <c r="J252" s="42">
        <f>SUM(I249:I252)</f>
        <v>0</v>
      </c>
    </row>
    <row r="253" spans="2:10" x14ac:dyDescent="0.2">
      <c r="B253" s="67">
        <v>710</v>
      </c>
      <c r="C253" s="134" t="s">
        <v>147</v>
      </c>
      <c r="D253" s="41">
        <v>0</v>
      </c>
      <c r="E253" s="41">
        <v>0</v>
      </c>
      <c r="F253" s="119" t="s">
        <v>44</v>
      </c>
      <c r="G253" s="40">
        <v>0</v>
      </c>
      <c r="H253" s="41"/>
      <c r="I253" s="40">
        <f t="shared" si="12"/>
        <v>0</v>
      </c>
      <c r="J253" s="42">
        <f t="shared" ref="J253:J261" si="14">I253</f>
        <v>0</v>
      </c>
    </row>
    <row r="254" spans="2:10" x14ac:dyDescent="0.2">
      <c r="B254" s="67">
        <v>712</v>
      </c>
      <c r="C254" s="94" t="s">
        <v>148</v>
      </c>
      <c r="D254" s="41">
        <v>0</v>
      </c>
      <c r="E254" s="41">
        <v>0</v>
      </c>
      <c r="F254" s="119" t="s">
        <v>149</v>
      </c>
      <c r="G254" s="40">
        <v>0</v>
      </c>
      <c r="H254" s="41"/>
      <c r="I254" s="40">
        <f t="shared" si="12"/>
        <v>0</v>
      </c>
      <c r="J254" s="42">
        <f t="shared" si="14"/>
        <v>0</v>
      </c>
    </row>
    <row r="255" spans="2:10" x14ac:dyDescent="0.2">
      <c r="B255" s="67">
        <v>713</v>
      </c>
      <c r="C255" s="94" t="s">
        <v>150</v>
      </c>
      <c r="D255" s="41">
        <v>0</v>
      </c>
      <c r="E255" s="41">
        <v>0</v>
      </c>
      <c r="F255" s="119" t="s">
        <v>44</v>
      </c>
      <c r="G255" s="40">
        <v>0</v>
      </c>
      <c r="H255" s="41"/>
      <c r="I255" s="40">
        <f t="shared" si="12"/>
        <v>0</v>
      </c>
      <c r="J255" s="42">
        <f t="shared" si="14"/>
        <v>0</v>
      </c>
    </row>
    <row r="256" spans="2:10" x14ac:dyDescent="0.2">
      <c r="B256" s="67">
        <v>720</v>
      </c>
      <c r="C256" s="94" t="s">
        <v>151</v>
      </c>
      <c r="D256" s="41">
        <v>0</v>
      </c>
      <c r="E256" s="41">
        <v>0</v>
      </c>
      <c r="F256" s="119" t="s">
        <v>44</v>
      </c>
      <c r="G256" s="40">
        <v>0</v>
      </c>
      <c r="H256" s="41"/>
      <c r="I256" s="40">
        <f t="shared" si="12"/>
        <v>0</v>
      </c>
      <c r="J256" s="42">
        <f t="shared" si="14"/>
        <v>0</v>
      </c>
    </row>
    <row r="257" spans="2:10" x14ac:dyDescent="0.2">
      <c r="B257" s="67">
        <v>725</v>
      </c>
      <c r="C257" s="134" t="s">
        <v>211</v>
      </c>
      <c r="D257" s="41">
        <v>0</v>
      </c>
      <c r="E257" s="41">
        <v>0</v>
      </c>
      <c r="F257" s="119" t="s">
        <v>44</v>
      </c>
      <c r="G257" s="40">
        <v>0</v>
      </c>
      <c r="H257" s="41"/>
      <c r="I257" s="40">
        <f t="shared" si="12"/>
        <v>0</v>
      </c>
      <c r="J257" s="42">
        <f t="shared" si="14"/>
        <v>0</v>
      </c>
    </row>
    <row r="258" spans="2:10" x14ac:dyDescent="0.2">
      <c r="B258" s="67">
        <v>726</v>
      </c>
      <c r="C258" s="159" t="s">
        <v>210</v>
      </c>
      <c r="D258" s="41">
        <v>0</v>
      </c>
      <c r="E258" s="41">
        <v>0</v>
      </c>
      <c r="F258" s="119" t="s">
        <v>44</v>
      </c>
      <c r="G258" s="40">
        <v>0</v>
      </c>
      <c r="H258" s="41"/>
      <c r="I258" s="40">
        <f t="shared" si="12"/>
        <v>0</v>
      </c>
      <c r="J258" s="42">
        <f t="shared" si="14"/>
        <v>0</v>
      </c>
    </row>
    <row r="259" spans="2:10" x14ac:dyDescent="0.2">
      <c r="B259" s="67">
        <v>727</v>
      </c>
      <c r="C259" s="171" t="s">
        <v>209</v>
      </c>
      <c r="D259" s="41">
        <v>0</v>
      </c>
      <c r="E259" s="66">
        <v>0</v>
      </c>
      <c r="F259" s="119" t="s">
        <v>44</v>
      </c>
      <c r="G259" s="162">
        <v>0</v>
      </c>
      <c r="H259" s="66"/>
      <c r="I259" s="40">
        <f t="shared" si="12"/>
        <v>0</v>
      </c>
      <c r="J259" s="42">
        <f t="shared" si="14"/>
        <v>0</v>
      </c>
    </row>
    <row r="260" spans="2:10" x14ac:dyDescent="0.2">
      <c r="B260" s="67">
        <v>728</v>
      </c>
      <c r="C260" s="171" t="s">
        <v>152</v>
      </c>
      <c r="D260" s="41">
        <v>0</v>
      </c>
      <c r="E260" s="41">
        <v>0</v>
      </c>
      <c r="F260" s="119" t="s">
        <v>44</v>
      </c>
      <c r="G260" s="40">
        <v>0</v>
      </c>
      <c r="H260" s="41"/>
      <c r="I260" s="40">
        <f t="shared" si="12"/>
        <v>0</v>
      </c>
      <c r="J260" s="42">
        <f t="shared" si="14"/>
        <v>0</v>
      </c>
    </row>
    <row r="261" spans="2:10" x14ac:dyDescent="0.2">
      <c r="B261" s="67">
        <v>729</v>
      </c>
      <c r="C261" s="163" t="s">
        <v>118</v>
      </c>
      <c r="D261" s="41">
        <v>0</v>
      </c>
      <c r="E261" s="76">
        <v>0</v>
      </c>
      <c r="F261" s="119" t="s">
        <v>44</v>
      </c>
      <c r="G261" s="75">
        <v>0</v>
      </c>
      <c r="H261" s="76"/>
      <c r="I261" s="40">
        <f t="shared" si="12"/>
        <v>0</v>
      </c>
      <c r="J261" s="42">
        <f t="shared" si="14"/>
        <v>0</v>
      </c>
    </row>
    <row r="262" spans="2:10" x14ac:dyDescent="0.2">
      <c r="B262" s="164"/>
      <c r="C262" s="79" t="s">
        <v>48</v>
      </c>
      <c r="D262" s="48"/>
      <c r="E262" s="47"/>
      <c r="F262" s="47"/>
      <c r="G262" s="48"/>
      <c r="H262" s="47"/>
      <c r="I262" s="51"/>
      <c r="J262" s="52">
        <f>SUM(J245:J261)</f>
        <v>0</v>
      </c>
    </row>
    <row r="264" spans="2:10" x14ac:dyDescent="0.2">
      <c r="B264" s="128">
        <v>25</v>
      </c>
      <c r="C264" s="79" t="s">
        <v>267</v>
      </c>
      <c r="D264" s="49" t="s">
        <v>38</v>
      </c>
      <c r="E264" s="50" t="s">
        <v>39</v>
      </c>
      <c r="F264" s="78" t="s">
        <v>40</v>
      </c>
      <c r="G264" s="49" t="s">
        <v>41</v>
      </c>
      <c r="H264" s="78"/>
      <c r="I264" s="49" t="s">
        <v>42</v>
      </c>
      <c r="J264" s="80" t="s">
        <v>18</v>
      </c>
    </row>
    <row r="265" spans="2:10" x14ac:dyDescent="0.2">
      <c r="B265" s="67">
        <v>730</v>
      </c>
      <c r="C265" s="94" t="s">
        <v>153</v>
      </c>
      <c r="D265" s="41">
        <v>0</v>
      </c>
      <c r="E265" s="41">
        <v>0</v>
      </c>
      <c r="F265" s="91" t="s">
        <v>8</v>
      </c>
      <c r="G265" s="92">
        <v>0</v>
      </c>
      <c r="H265" s="41"/>
      <c r="I265" s="40">
        <f t="shared" ref="I265:I273" si="15">IF(D265="",E265*G265,D265*E265*G265)</f>
        <v>0</v>
      </c>
      <c r="J265" s="42">
        <f>I265</f>
        <v>0</v>
      </c>
    </row>
    <row r="266" spans="2:10" x14ac:dyDescent="0.2">
      <c r="B266" s="67">
        <v>732</v>
      </c>
      <c r="C266" s="94" t="s">
        <v>154</v>
      </c>
      <c r="D266" s="41">
        <v>0</v>
      </c>
      <c r="E266" s="41">
        <v>0</v>
      </c>
      <c r="F266" s="95" t="s">
        <v>8</v>
      </c>
      <c r="G266" s="40">
        <v>0</v>
      </c>
      <c r="H266" s="41"/>
      <c r="I266" s="40">
        <f t="shared" si="15"/>
        <v>0</v>
      </c>
      <c r="J266" s="42">
        <f>I266</f>
        <v>0</v>
      </c>
    </row>
    <row r="267" spans="2:10" x14ac:dyDescent="0.2">
      <c r="B267" s="67">
        <v>733</v>
      </c>
      <c r="C267" s="94" t="s">
        <v>155</v>
      </c>
      <c r="D267" s="41">
        <v>0</v>
      </c>
      <c r="E267" s="41">
        <v>0</v>
      </c>
      <c r="F267" s="95" t="s">
        <v>8</v>
      </c>
      <c r="G267" s="40">
        <v>0</v>
      </c>
      <c r="H267" s="41"/>
      <c r="I267" s="40">
        <f t="shared" si="15"/>
        <v>0</v>
      </c>
      <c r="J267" s="42">
        <f>I267</f>
        <v>0</v>
      </c>
    </row>
    <row r="268" spans="2:10" x14ac:dyDescent="0.2">
      <c r="B268" s="67">
        <v>739</v>
      </c>
      <c r="C268" s="94" t="s">
        <v>156</v>
      </c>
      <c r="D268" s="41">
        <v>0</v>
      </c>
      <c r="E268" s="41">
        <f>SUM(F266:F267)</f>
        <v>0</v>
      </c>
      <c r="F268" s="95" t="s">
        <v>8</v>
      </c>
      <c r="G268" s="40">
        <v>0</v>
      </c>
      <c r="H268" s="41"/>
      <c r="I268" s="40">
        <f t="shared" si="15"/>
        <v>0</v>
      </c>
      <c r="J268" s="42">
        <f>I268</f>
        <v>0</v>
      </c>
    </row>
    <row r="269" spans="2:10" x14ac:dyDescent="0.2">
      <c r="B269" s="67">
        <v>740</v>
      </c>
      <c r="C269" s="134" t="s">
        <v>157</v>
      </c>
      <c r="D269" s="41">
        <v>0</v>
      </c>
      <c r="E269" s="41">
        <v>0</v>
      </c>
      <c r="F269" s="95" t="s">
        <v>8</v>
      </c>
      <c r="G269" s="40">
        <v>0</v>
      </c>
      <c r="H269" s="41"/>
      <c r="I269" s="40">
        <f t="shared" si="15"/>
        <v>0</v>
      </c>
      <c r="J269" s="42"/>
    </row>
    <row r="270" spans="2:10" x14ac:dyDescent="0.2">
      <c r="B270" s="67"/>
      <c r="C270" s="134" t="s">
        <v>158</v>
      </c>
      <c r="D270" s="41">
        <v>0</v>
      </c>
      <c r="E270" s="41">
        <v>0</v>
      </c>
      <c r="F270" s="95" t="s">
        <v>8</v>
      </c>
      <c r="G270" s="40">
        <v>0</v>
      </c>
      <c r="H270" s="41"/>
      <c r="I270" s="40">
        <f t="shared" si="15"/>
        <v>0</v>
      </c>
      <c r="J270" s="42"/>
    </row>
    <row r="271" spans="2:10" x14ac:dyDescent="0.2">
      <c r="B271" s="67"/>
      <c r="C271" s="94" t="s">
        <v>159</v>
      </c>
      <c r="D271" s="41">
        <v>0</v>
      </c>
      <c r="E271" s="41">
        <v>0</v>
      </c>
      <c r="F271" s="95" t="s">
        <v>8</v>
      </c>
      <c r="G271" s="40">
        <v>0</v>
      </c>
      <c r="H271" s="41"/>
      <c r="I271" s="40">
        <f t="shared" si="15"/>
        <v>0</v>
      </c>
      <c r="J271" s="42">
        <f>SUM(I269:I271)</f>
        <v>0</v>
      </c>
    </row>
    <row r="272" spans="2:10" x14ac:dyDescent="0.2">
      <c r="B272" s="67">
        <v>746</v>
      </c>
      <c r="C272" s="134" t="s">
        <v>160</v>
      </c>
      <c r="D272" s="41">
        <v>0</v>
      </c>
      <c r="E272" s="41">
        <v>0</v>
      </c>
      <c r="F272" s="95" t="s">
        <v>44</v>
      </c>
      <c r="G272" s="40">
        <v>0</v>
      </c>
      <c r="H272" s="41"/>
      <c r="I272" s="40">
        <f t="shared" si="15"/>
        <v>0</v>
      </c>
      <c r="J272" s="42">
        <f>I272</f>
        <v>0</v>
      </c>
    </row>
    <row r="273" spans="2:10" x14ac:dyDescent="0.2">
      <c r="B273" s="67">
        <v>747</v>
      </c>
      <c r="C273" s="134" t="s">
        <v>47</v>
      </c>
      <c r="D273" s="41">
        <v>0</v>
      </c>
      <c r="E273" s="41">
        <v>0</v>
      </c>
      <c r="F273" s="95" t="s">
        <v>44</v>
      </c>
      <c r="G273" s="40">
        <v>0</v>
      </c>
      <c r="H273" s="41"/>
      <c r="I273" s="40">
        <f t="shared" si="15"/>
        <v>0</v>
      </c>
      <c r="J273" s="42">
        <f>I273</f>
        <v>0</v>
      </c>
    </row>
    <row r="274" spans="2:10" x14ac:dyDescent="0.2">
      <c r="B274" s="146"/>
      <c r="C274" s="172" t="s">
        <v>34</v>
      </c>
      <c r="D274" s="75"/>
      <c r="E274" s="76"/>
      <c r="F274" s="173"/>
      <c r="G274" s="75"/>
      <c r="H274" s="76"/>
      <c r="I274" s="174"/>
      <c r="J274" s="52">
        <f>SUM(J265:J273)</f>
        <v>0</v>
      </c>
    </row>
    <row r="275" spans="2:10" x14ac:dyDescent="0.2">
      <c r="B275" s="146">
        <v>749</v>
      </c>
      <c r="C275" s="166" t="s">
        <v>273</v>
      </c>
      <c r="E275" s="75">
        <v>21</v>
      </c>
      <c r="F275" s="153" t="s">
        <v>66</v>
      </c>
      <c r="G275" s="154"/>
      <c r="H275" s="153"/>
      <c r="I275" s="51"/>
      <c r="J275" s="175">
        <f>(J274/100*E275)</f>
        <v>0</v>
      </c>
    </row>
    <row r="276" spans="2:10" x14ac:dyDescent="0.2">
      <c r="B276" s="164"/>
      <c r="C276" s="169" t="s">
        <v>48</v>
      </c>
      <c r="D276" s="48"/>
      <c r="E276" s="47"/>
      <c r="F276" s="47"/>
      <c r="G276" s="48"/>
      <c r="H276" s="47"/>
      <c r="I276" s="51"/>
      <c r="J276" s="52">
        <f>J274+J275</f>
        <v>0</v>
      </c>
    </row>
    <row r="277" spans="2:10" x14ac:dyDescent="0.2">
      <c r="D277" s="176"/>
    </row>
    <row r="278" spans="2:10" x14ac:dyDescent="0.2">
      <c r="B278" s="128">
        <v>26</v>
      </c>
      <c r="C278" s="79" t="s">
        <v>266</v>
      </c>
      <c r="D278" s="49" t="s">
        <v>38</v>
      </c>
      <c r="E278" s="50" t="s">
        <v>39</v>
      </c>
      <c r="F278" s="78" t="s">
        <v>40</v>
      </c>
      <c r="G278" s="49" t="s">
        <v>41</v>
      </c>
      <c r="H278" s="78"/>
      <c r="I278" s="49" t="s">
        <v>42</v>
      </c>
      <c r="J278" s="80" t="s">
        <v>18</v>
      </c>
    </row>
    <row r="279" spans="2:10" x14ac:dyDescent="0.2">
      <c r="B279" s="67">
        <v>764</v>
      </c>
      <c r="C279" s="143" t="s">
        <v>161</v>
      </c>
      <c r="D279" s="40"/>
      <c r="E279" s="41"/>
      <c r="F279" s="95"/>
      <c r="G279" s="40"/>
      <c r="H279" s="41"/>
      <c r="I279" s="40"/>
      <c r="J279" s="42" t="s">
        <v>20</v>
      </c>
    </row>
    <row r="280" spans="2:10" x14ac:dyDescent="0.2">
      <c r="B280" s="67"/>
      <c r="C280" s="94" t="s">
        <v>162</v>
      </c>
      <c r="D280" s="41">
        <v>0</v>
      </c>
      <c r="E280" s="41">
        <v>0</v>
      </c>
      <c r="F280" s="95" t="s">
        <v>44</v>
      </c>
      <c r="G280" s="40">
        <v>0</v>
      </c>
      <c r="H280" s="41"/>
      <c r="I280" s="40">
        <f>IF(D280="",E280*G280,D280*E280*G280)</f>
        <v>0</v>
      </c>
      <c r="J280" s="42">
        <f>I280</f>
        <v>0</v>
      </c>
    </row>
    <row r="281" spans="2:10" x14ac:dyDescent="0.2">
      <c r="B281" s="67">
        <v>773</v>
      </c>
      <c r="C281" s="143" t="s">
        <v>214</v>
      </c>
      <c r="D281" s="41">
        <v>0</v>
      </c>
      <c r="E281" s="41">
        <v>0</v>
      </c>
      <c r="F281" s="95" t="s">
        <v>213</v>
      </c>
      <c r="G281" s="40">
        <v>0</v>
      </c>
      <c r="H281" s="41"/>
      <c r="I281" s="40">
        <f>IF(D281="",E281*G281,D281*E281*G281)</f>
        <v>0</v>
      </c>
      <c r="J281" s="42">
        <f>I281</f>
        <v>0</v>
      </c>
    </row>
    <row r="282" spans="2:10" x14ac:dyDescent="0.2">
      <c r="B282" s="67">
        <v>781</v>
      </c>
      <c r="C282" s="143" t="s">
        <v>163</v>
      </c>
      <c r="D282" s="40"/>
      <c r="E282" s="41"/>
      <c r="F282" s="95"/>
      <c r="G282" s="40"/>
      <c r="H282" s="41"/>
      <c r="I282" s="40"/>
      <c r="J282" s="42"/>
    </row>
    <row r="283" spans="2:10" x14ac:dyDescent="0.2">
      <c r="B283" s="67"/>
      <c r="C283" s="94" t="s">
        <v>164</v>
      </c>
      <c r="D283" s="41">
        <v>0</v>
      </c>
      <c r="E283" s="41">
        <v>0</v>
      </c>
      <c r="F283" s="95" t="s">
        <v>165</v>
      </c>
      <c r="G283" s="40">
        <v>0</v>
      </c>
      <c r="H283" s="41"/>
      <c r="I283" s="40">
        <f>IF(D283="",E283*G283,D283*E283*G283)</f>
        <v>0</v>
      </c>
      <c r="J283" s="42"/>
    </row>
    <row r="284" spans="2:10" x14ac:dyDescent="0.2">
      <c r="B284" s="67"/>
      <c r="C284" s="94" t="s">
        <v>166</v>
      </c>
      <c r="D284" s="41">
        <v>0</v>
      </c>
      <c r="E284" s="41">
        <v>0</v>
      </c>
      <c r="F284" s="95" t="s">
        <v>165</v>
      </c>
      <c r="G284" s="40">
        <v>0</v>
      </c>
      <c r="H284" s="41"/>
      <c r="I284" s="40">
        <f>IF(D284="",E284*G284,D284*E284*G284)</f>
        <v>0</v>
      </c>
      <c r="J284" s="42"/>
    </row>
    <row r="285" spans="2:10" x14ac:dyDescent="0.2">
      <c r="B285" s="67"/>
      <c r="C285" s="94" t="s">
        <v>167</v>
      </c>
      <c r="D285" s="41">
        <v>0</v>
      </c>
      <c r="E285" s="41">
        <v>0</v>
      </c>
      <c r="F285" s="95" t="s">
        <v>168</v>
      </c>
      <c r="G285" s="40">
        <v>0</v>
      </c>
      <c r="H285" s="41"/>
      <c r="I285" s="40">
        <f>IF(D285="",E285*G285,D285*E285*G285)</f>
        <v>0</v>
      </c>
      <c r="J285" s="42"/>
    </row>
    <row r="286" spans="2:10" x14ac:dyDescent="0.2">
      <c r="B286" s="67"/>
      <c r="C286" s="94" t="s">
        <v>169</v>
      </c>
      <c r="D286" s="41">
        <v>0</v>
      </c>
      <c r="E286" s="41">
        <v>0</v>
      </c>
      <c r="F286" s="95" t="s">
        <v>168</v>
      </c>
      <c r="G286" s="40">
        <v>0</v>
      </c>
      <c r="H286" s="41"/>
      <c r="I286" s="40">
        <f>IF(D286="",E286*G286,D286*E286*G286)</f>
        <v>0</v>
      </c>
      <c r="J286" s="42">
        <f>SUM(I283:I286)</f>
        <v>0</v>
      </c>
    </row>
    <row r="287" spans="2:10" x14ac:dyDescent="0.2">
      <c r="B287" s="67">
        <v>784</v>
      </c>
      <c r="C287" s="143" t="s">
        <v>170</v>
      </c>
      <c r="D287" s="40"/>
      <c r="E287" s="41"/>
      <c r="F287" s="95"/>
      <c r="G287" s="40"/>
      <c r="H287" s="41"/>
      <c r="I287" s="40"/>
      <c r="J287" s="42"/>
    </row>
    <row r="288" spans="2:10" x14ac:dyDescent="0.2">
      <c r="B288" s="67"/>
      <c r="C288" s="94" t="s">
        <v>171</v>
      </c>
      <c r="D288" s="41">
        <v>0</v>
      </c>
      <c r="E288" s="41">
        <v>0</v>
      </c>
      <c r="F288" s="95" t="s">
        <v>165</v>
      </c>
      <c r="G288" s="40">
        <v>0</v>
      </c>
      <c r="H288" s="41"/>
      <c r="I288" s="40">
        <f t="shared" ref="I288:I293" si="16">IF(D288="",E288*G288,D288*E288*G288)</f>
        <v>0</v>
      </c>
      <c r="J288" s="42"/>
    </row>
    <row r="289" spans="2:10" x14ac:dyDescent="0.2">
      <c r="B289" s="67"/>
      <c r="C289" s="94" t="s">
        <v>172</v>
      </c>
      <c r="D289" s="41">
        <v>0</v>
      </c>
      <c r="E289" s="41">
        <v>0</v>
      </c>
      <c r="F289" s="95" t="s">
        <v>165</v>
      </c>
      <c r="G289" s="40">
        <v>0</v>
      </c>
      <c r="H289" s="41"/>
      <c r="I289" s="40">
        <f t="shared" si="16"/>
        <v>0</v>
      </c>
      <c r="J289" s="42">
        <f>SUM(I288:I289)</f>
        <v>0</v>
      </c>
    </row>
    <row r="290" spans="2:10" x14ac:dyDescent="0.2">
      <c r="B290" s="67">
        <v>785</v>
      </c>
      <c r="C290" s="143" t="s">
        <v>212</v>
      </c>
      <c r="D290" s="41">
        <v>0</v>
      </c>
      <c r="E290" s="41">
        <v>0</v>
      </c>
      <c r="F290" s="95" t="s">
        <v>165</v>
      </c>
      <c r="G290" s="40">
        <v>0</v>
      </c>
      <c r="H290" s="41"/>
      <c r="I290" s="40">
        <f t="shared" si="16"/>
        <v>0</v>
      </c>
      <c r="J290" s="42">
        <f>I290</f>
        <v>0</v>
      </c>
    </row>
    <row r="291" spans="2:10" x14ac:dyDescent="0.2">
      <c r="B291" s="67">
        <v>788</v>
      </c>
      <c r="C291" s="94" t="s">
        <v>223</v>
      </c>
      <c r="D291" s="41">
        <v>0</v>
      </c>
      <c r="E291" s="41">
        <v>0</v>
      </c>
      <c r="F291" s="95" t="s">
        <v>117</v>
      </c>
      <c r="G291" s="40">
        <v>0</v>
      </c>
      <c r="H291" s="40"/>
      <c r="I291" s="40">
        <f t="shared" si="16"/>
        <v>0</v>
      </c>
      <c r="J291" s="42">
        <f>I291</f>
        <v>0</v>
      </c>
    </row>
    <row r="292" spans="2:10" x14ac:dyDescent="0.2">
      <c r="B292" s="67">
        <v>789</v>
      </c>
      <c r="C292" s="98" t="s">
        <v>224</v>
      </c>
      <c r="D292" s="41">
        <v>0</v>
      </c>
      <c r="E292" s="41">
        <f>G10*27.36</f>
        <v>0</v>
      </c>
      <c r="F292" s="95" t="s">
        <v>116</v>
      </c>
      <c r="G292" s="40">
        <v>0</v>
      </c>
      <c r="H292" s="41"/>
      <c r="I292" s="40">
        <f t="shared" si="16"/>
        <v>0</v>
      </c>
      <c r="J292" s="42">
        <f>I292</f>
        <v>0</v>
      </c>
    </row>
    <row r="293" spans="2:10" x14ac:dyDescent="0.2">
      <c r="B293" s="67">
        <v>791</v>
      </c>
      <c r="C293" s="94" t="s">
        <v>222</v>
      </c>
      <c r="D293" s="41">
        <v>0</v>
      </c>
      <c r="E293" s="41">
        <v>0</v>
      </c>
      <c r="F293" s="95" t="s">
        <v>44</v>
      </c>
      <c r="G293" s="40">
        <v>0</v>
      </c>
      <c r="H293" s="41"/>
      <c r="I293" s="40">
        <f t="shared" si="16"/>
        <v>0</v>
      </c>
      <c r="J293" s="42">
        <f>I293</f>
        <v>0</v>
      </c>
    </row>
    <row r="294" spans="2:10" x14ac:dyDescent="0.2">
      <c r="B294" s="164"/>
      <c r="C294" s="79" t="s">
        <v>48</v>
      </c>
      <c r="D294" s="48"/>
      <c r="E294" s="47" t="s">
        <v>20</v>
      </c>
      <c r="F294" s="47"/>
      <c r="G294" s="48"/>
      <c r="H294" s="47"/>
      <c r="I294" s="51"/>
      <c r="J294" s="52">
        <f>SUM(J280:J293)</f>
        <v>0</v>
      </c>
    </row>
    <row r="296" spans="2:10" x14ac:dyDescent="0.2">
      <c r="B296" s="128">
        <v>27</v>
      </c>
      <c r="C296" s="79" t="s">
        <v>31</v>
      </c>
      <c r="D296" s="49" t="s">
        <v>38</v>
      </c>
      <c r="E296" s="50" t="s">
        <v>39</v>
      </c>
      <c r="F296" s="78" t="s">
        <v>40</v>
      </c>
      <c r="G296" s="49" t="s">
        <v>41</v>
      </c>
      <c r="H296" s="78"/>
      <c r="I296" s="49" t="s">
        <v>42</v>
      </c>
      <c r="J296" s="80" t="s">
        <v>18</v>
      </c>
    </row>
    <row r="297" spans="2:10" x14ac:dyDescent="0.2">
      <c r="B297" s="67">
        <v>800</v>
      </c>
      <c r="C297" s="94" t="s">
        <v>173</v>
      </c>
      <c r="D297" s="41">
        <v>0</v>
      </c>
      <c r="E297" s="41">
        <v>0</v>
      </c>
      <c r="F297" s="95" t="s">
        <v>44</v>
      </c>
      <c r="G297" s="40">
        <v>0</v>
      </c>
      <c r="H297" s="41"/>
      <c r="I297" s="40">
        <f t="shared" ref="I297:I304" si="17">IF(D297="",E297*G297,D297*E297*G297)</f>
        <v>0</v>
      </c>
      <c r="J297" s="42">
        <f t="shared" ref="J297:J304" si="18">I297</f>
        <v>0</v>
      </c>
    </row>
    <row r="298" spans="2:10" x14ac:dyDescent="0.2">
      <c r="B298" s="67">
        <v>801</v>
      </c>
      <c r="C298" s="94" t="s">
        <v>174</v>
      </c>
      <c r="D298" s="41">
        <v>0</v>
      </c>
      <c r="E298" s="41">
        <v>0</v>
      </c>
      <c r="F298" s="95" t="s">
        <v>44</v>
      </c>
      <c r="G298" s="40">
        <v>0</v>
      </c>
      <c r="H298" s="41"/>
      <c r="I298" s="40">
        <f t="shared" si="17"/>
        <v>0</v>
      </c>
      <c r="J298" s="42">
        <f t="shared" si="18"/>
        <v>0</v>
      </c>
    </row>
    <row r="299" spans="2:10" x14ac:dyDescent="0.2">
      <c r="B299" s="67">
        <v>803</v>
      </c>
      <c r="C299" s="94" t="s">
        <v>175</v>
      </c>
      <c r="D299" s="41">
        <v>0</v>
      </c>
      <c r="E299" s="41">
        <v>0</v>
      </c>
      <c r="F299" s="95" t="s">
        <v>44</v>
      </c>
      <c r="G299" s="40">
        <v>0</v>
      </c>
      <c r="H299" s="41"/>
      <c r="I299" s="40">
        <f t="shared" si="17"/>
        <v>0</v>
      </c>
      <c r="J299" s="42">
        <f t="shared" si="18"/>
        <v>0</v>
      </c>
    </row>
    <row r="300" spans="2:10" x14ac:dyDescent="0.2">
      <c r="B300" s="67">
        <v>804</v>
      </c>
      <c r="C300" s="94" t="s">
        <v>176</v>
      </c>
      <c r="D300" s="41">
        <v>0</v>
      </c>
      <c r="E300" s="41">
        <v>0</v>
      </c>
      <c r="F300" s="95" t="s">
        <v>44</v>
      </c>
      <c r="G300" s="40">
        <v>0</v>
      </c>
      <c r="H300" s="41"/>
      <c r="I300" s="40">
        <f t="shared" si="17"/>
        <v>0</v>
      </c>
      <c r="J300" s="42">
        <f t="shared" si="18"/>
        <v>0</v>
      </c>
    </row>
    <row r="301" spans="2:10" x14ac:dyDescent="0.2">
      <c r="B301" s="67">
        <v>806</v>
      </c>
      <c r="C301" s="94" t="s">
        <v>177</v>
      </c>
      <c r="D301" s="41">
        <v>0</v>
      </c>
      <c r="E301" s="41">
        <v>0</v>
      </c>
      <c r="F301" s="95" t="s">
        <v>44</v>
      </c>
      <c r="G301" s="40">
        <v>0</v>
      </c>
      <c r="H301" s="41"/>
      <c r="I301" s="40">
        <f t="shared" si="17"/>
        <v>0</v>
      </c>
      <c r="J301" s="42">
        <f t="shared" si="18"/>
        <v>0</v>
      </c>
    </row>
    <row r="302" spans="2:10" x14ac:dyDescent="0.2">
      <c r="B302" s="67">
        <v>807</v>
      </c>
      <c r="C302" s="94" t="s">
        <v>178</v>
      </c>
      <c r="D302" s="41">
        <v>0</v>
      </c>
      <c r="E302" s="41">
        <v>0</v>
      </c>
      <c r="F302" s="95" t="s">
        <v>44</v>
      </c>
      <c r="G302" s="40">
        <v>0</v>
      </c>
      <c r="H302" s="41"/>
      <c r="I302" s="40">
        <f t="shared" si="17"/>
        <v>0</v>
      </c>
      <c r="J302" s="42">
        <f t="shared" si="18"/>
        <v>0</v>
      </c>
    </row>
    <row r="303" spans="2:10" x14ac:dyDescent="0.2">
      <c r="B303" s="67">
        <v>808</v>
      </c>
      <c r="C303" s="94" t="s">
        <v>179</v>
      </c>
      <c r="D303" s="41">
        <v>0</v>
      </c>
      <c r="E303" s="41">
        <v>0</v>
      </c>
      <c r="F303" s="95" t="s">
        <v>44</v>
      </c>
      <c r="G303" s="40">
        <v>0</v>
      </c>
      <c r="H303" s="41"/>
      <c r="I303" s="40">
        <f t="shared" si="17"/>
        <v>0</v>
      </c>
      <c r="J303" s="42">
        <f t="shared" si="18"/>
        <v>0</v>
      </c>
    </row>
    <row r="304" spans="2:10" x14ac:dyDescent="0.2">
      <c r="B304" s="67">
        <v>809</v>
      </c>
      <c r="C304" s="163" t="s">
        <v>180</v>
      </c>
      <c r="D304" s="41">
        <v>0</v>
      </c>
      <c r="E304" s="76">
        <v>0</v>
      </c>
      <c r="F304" s="101" t="s">
        <v>44</v>
      </c>
      <c r="G304" s="75">
        <v>0</v>
      </c>
      <c r="H304" s="76"/>
      <c r="I304" s="40">
        <f t="shared" si="17"/>
        <v>0</v>
      </c>
      <c r="J304" s="42">
        <f t="shared" si="18"/>
        <v>0</v>
      </c>
    </row>
    <row r="305" spans="2:10" x14ac:dyDescent="0.2">
      <c r="B305" s="164"/>
      <c r="C305" s="79" t="s">
        <v>48</v>
      </c>
      <c r="D305" s="48"/>
      <c r="E305" s="47" t="s">
        <v>20</v>
      </c>
      <c r="F305" s="47"/>
      <c r="G305" s="48"/>
      <c r="H305" s="47"/>
      <c r="I305" s="51"/>
      <c r="J305" s="52">
        <f>SUM(J297:J304)</f>
        <v>0</v>
      </c>
    </row>
    <row r="307" spans="2:10" x14ac:dyDescent="0.2">
      <c r="B307" s="128">
        <v>28</v>
      </c>
      <c r="C307" s="79" t="s">
        <v>32</v>
      </c>
      <c r="D307" s="49" t="s">
        <v>38</v>
      </c>
      <c r="E307" s="50" t="s">
        <v>39</v>
      </c>
      <c r="F307" s="78" t="s">
        <v>40</v>
      </c>
      <c r="G307" s="49" t="s">
        <v>41</v>
      </c>
      <c r="H307" s="78"/>
      <c r="I307" s="49" t="s">
        <v>42</v>
      </c>
      <c r="J307" s="80" t="s">
        <v>18</v>
      </c>
    </row>
    <row r="308" spans="2:10" x14ac:dyDescent="0.2">
      <c r="B308" s="67">
        <v>820</v>
      </c>
      <c r="C308" s="94" t="s">
        <v>181</v>
      </c>
      <c r="D308" s="41">
        <v>0</v>
      </c>
      <c r="E308" s="41">
        <v>0</v>
      </c>
      <c r="F308" s="95" t="s">
        <v>44</v>
      </c>
      <c r="G308" s="40">
        <v>0</v>
      </c>
      <c r="H308" s="41"/>
      <c r="I308" s="40">
        <f>IF(D308="",E308*G308,D308*E308*G308)</f>
        <v>0</v>
      </c>
      <c r="J308" s="42">
        <f>I308</f>
        <v>0</v>
      </c>
    </row>
    <row r="309" spans="2:10" x14ac:dyDescent="0.2">
      <c r="B309" s="67">
        <v>822</v>
      </c>
      <c r="C309" s="94" t="s">
        <v>182</v>
      </c>
      <c r="D309" s="41">
        <v>0</v>
      </c>
      <c r="E309" s="41">
        <v>0</v>
      </c>
      <c r="F309" s="95" t="s">
        <v>44</v>
      </c>
      <c r="G309" s="40">
        <v>0</v>
      </c>
      <c r="H309" s="41"/>
      <c r="I309" s="40">
        <f>IF(D309="",E309*G309,D309*E309*G309)</f>
        <v>0</v>
      </c>
      <c r="J309" s="42">
        <f>I309</f>
        <v>0</v>
      </c>
    </row>
    <row r="310" spans="2:10" x14ac:dyDescent="0.2">
      <c r="B310" s="67">
        <v>823</v>
      </c>
      <c r="C310" s="94" t="s">
        <v>183</v>
      </c>
      <c r="D310" s="41">
        <v>0</v>
      </c>
      <c r="E310" s="41">
        <v>0</v>
      </c>
      <c r="F310" s="95" t="s">
        <v>44</v>
      </c>
      <c r="G310" s="40">
        <v>0</v>
      </c>
      <c r="H310" s="41"/>
      <c r="I310" s="40">
        <f>IF(D310="",E310*G310,D310*E310*G310)</f>
        <v>0</v>
      </c>
      <c r="J310" s="42">
        <f>I310</f>
        <v>0</v>
      </c>
    </row>
    <row r="311" spans="2:10" x14ac:dyDescent="0.2">
      <c r="B311" s="67">
        <v>838</v>
      </c>
      <c r="C311" s="163" t="s">
        <v>184</v>
      </c>
      <c r="D311" s="41">
        <v>0</v>
      </c>
      <c r="E311" s="76">
        <v>0</v>
      </c>
      <c r="F311" s="101" t="s">
        <v>44</v>
      </c>
      <c r="G311" s="75">
        <v>0</v>
      </c>
      <c r="H311" s="76"/>
      <c r="I311" s="40">
        <f>IF(D311="",E311*G311,D311*E311*G311)</f>
        <v>0</v>
      </c>
      <c r="J311" s="42">
        <f>I311</f>
        <v>0</v>
      </c>
    </row>
    <row r="312" spans="2:10" x14ac:dyDescent="0.2">
      <c r="B312" s="128"/>
      <c r="C312" s="79" t="s">
        <v>48</v>
      </c>
      <c r="D312" s="48"/>
      <c r="E312" s="47" t="s">
        <v>20</v>
      </c>
      <c r="F312" s="47"/>
      <c r="G312" s="48"/>
      <c r="H312" s="47"/>
      <c r="I312" s="51"/>
      <c r="J312" s="52">
        <f>SUM(J308:J311)</f>
        <v>0</v>
      </c>
    </row>
    <row r="314" spans="2:10" x14ac:dyDescent="0.2">
      <c r="B314" s="128">
        <v>29</v>
      </c>
      <c r="C314" s="169" t="s">
        <v>185</v>
      </c>
      <c r="D314" s="49" t="s">
        <v>38</v>
      </c>
      <c r="E314" s="50" t="s">
        <v>39</v>
      </c>
      <c r="F314" s="78" t="s">
        <v>40</v>
      </c>
      <c r="G314" s="49" t="s">
        <v>41</v>
      </c>
      <c r="H314" s="78"/>
      <c r="I314" s="49" t="s">
        <v>42</v>
      </c>
      <c r="J314" s="80" t="s">
        <v>18</v>
      </c>
    </row>
    <row r="315" spans="2:10" x14ac:dyDescent="0.2">
      <c r="B315" s="67">
        <v>840</v>
      </c>
      <c r="C315" s="94" t="s">
        <v>186</v>
      </c>
      <c r="D315" s="41">
        <v>0</v>
      </c>
      <c r="E315" s="41">
        <v>0</v>
      </c>
      <c r="F315" s="95" t="s">
        <v>44</v>
      </c>
      <c r="G315" s="177">
        <v>0</v>
      </c>
      <c r="H315" s="41"/>
      <c r="I315" s="40">
        <f t="shared" ref="I315:I321" si="19">IF(D315="",E315*G315,D315*E315*G315)</f>
        <v>0</v>
      </c>
      <c r="J315" s="42">
        <f t="shared" ref="J315:J321" si="20">I315</f>
        <v>0</v>
      </c>
    </row>
    <row r="316" spans="2:10" x14ac:dyDescent="0.2">
      <c r="B316" s="67">
        <v>942</v>
      </c>
      <c r="C316" s="94" t="s">
        <v>187</v>
      </c>
      <c r="D316" s="41">
        <v>0</v>
      </c>
      <c r="E316" s="41">
        <v>0</v>
      </c>
      <c r="F316" s="95" t="s">
        <v>44</v>
      </c>
      <c r="G316" s="177">
        <v>0</v>
      </c>
      <c r="H316" s="41"/>
      <c r="I316" s="40">
        <f t="shared" si="19"/>
        <v>0</v>
      </c>
      <c r="J316" s="42">
        <f t="shared" si="20"/>
        <v>0</v>
      </c>
    </row>
    <row r="317" spans="2:10" x14ac:dyDescent="0.2">
      <c r="B317" s="67">
        <v>844</v>
      </c>
      <c r="C317" s="94" t="s">
        <v>188</v>
      </c>
      <c r="D317" s="41">
        <v>0</v>
      </c>
      <c r="E317" s="41">
        <v>0</v>
      </c>
      <c r="F317" s="95" t="s">
        <v>44</v>
      </c>
      <c r="G317" s="40">
        <v>0</v>
      </c>
      <c r="H317" s="41"/>
      <c r="I317" s="40">
        <f t="shared" si="19"/>
        <v>0</v>
      </c>
      <c r="J317" s="42">
        <f t="shared" si="20"/>
        <v>0</v>
      </c>
    </row>
    <row r="318" spans="2:10" x14ac:dyDescent="0.2">
      <c r="B318" s="67">
        <v>848</v>
      </c>
      <c r="C318" s="94" t="s">
        <v>189</v>
      </c>
      <c r="D318" s="41">
        <v>0</v>
      </c>
      <c r="E318" s="41">
        <v>0</v>
      </c>
      <c r="F318" s="95" t="s">
        <v>44</v>
      </c>
      <c r="G318" s="40">
        <v>0</v>
      </c>
      <c r="H318" s="41"/>
      <c r="I318" s="40">
        <f t="shared" si="19"/>
        <v>0</v>
      </c>
      <c r="J318" s="42">
        <f t="shared" si="20"/>
        <v>0</v>
      </c>
    </row>
    <row r="319" spans="2:10" x14ac:dyDescent="0.2">
      <c r="B319" s="67">
        <v>850</v>
      </c>
      <c r="C319" s="94" t="s">
        <v>244</v>
      </c>
      <c r="D319" s="41">
        <v>0</v>
      </c>
      <c r="E319" s="41">
        <v>0</v>
      </c>
      <c r="F319" s="95" t="s">
        <v>44</v>
      </c>
      <c r="G319" s="40">
        <v>0</v>
      </c>
      <c r="H319" s="41"/>
      <c r="I319" s="40">
        <f t="shared" si="19"/>
        <v>0</v>
      </c>
      <c r="J319" s="42">
        <f t="shared" si="20"/>
        <v>0</v>
      </c>
    </row>
    <row r="320" spans="2:10" x14ac:dyDescent="0.2">
      <c r="B320" s="67">
        <v>852</v>
      </c>
      <c r="C320" s="94" t="s">
        <v>190</v>
      </c>
      <c r="D320" s="41">
        <v>0</v>
      </c>
      <c r="E320" s="41">
        <v>0</v>
      </c>
      <c r="F320" s="95" t="s">
        <v>44</v>
      </c>
      <c r="G320" s="40">
        <v>0</v>
      </c>
      <c r="H320" s="41"/>
      <c r="I320" s="40">
        <f t="shared" si="19"/>
        <v>0</v>
      </c>
      <c r="J320" s="42">
        <f t="shared" si="20"/>
        <v>0</v>
      </c>
    </row>
    <row r="321" spans="2:10" x14ac:dyDescent="0.2">
      <c r="B321" s="67">
        <v>854</v>
      </c>
      <c r="C321" s="163" t="s">
        <v>225</v>
      </c>
      <c r="D321" s="41">
        <v>0</v>
      </c>
      <c r="E321" s="76">
        <v>0</v>
      </c>
      <c r="F321" s="95" t="s">
        <v>44</v>
      </c>
      <c r="G321" s="75">
        <v>0</v>
      </c>
      <c r="H321" s="76"/>
      <c r="I321" s="40">
        <f t="shared" si="19"/>
        <v>0</v>
      </c>
      <c r="J321" s="42">
        <f t="shared" si="20"/>
        <v>0</v>
      </c>
    </row>
    <row r="322" spans="2:10" x14ac:dyDescent="0.2">
      <c r="B322" s="164"/>
      <c r="C322" s="79" t="s">
        <v>48</v>
      </c>
      <c r="D322" s="48"/>
      <c r="E322" s="47" t="s">
        <v>20</v>
      </c>
      <c r="F322" s="78"/>
      <c r="G322" s="48"/>
      <c r="H322" s="47"/>
      <c r="I322" s="51"/>
      <c r="J322" s="52">
        <f>SUM(J315:J321)</f>
        <v>0</v>
      </c>
    </row>
    <row r="324" spans="2:10" x14ac:dyDescent="0.2">
      <c r="B324" s="128">
        <v>30</v>
      </c>
      <c r="C324" s="79" t="s">
        <v>242</v>
      </c>
      <c r="D324" s="49" t="s">
        <v>38</v>
      </c>
      <c r="E324" s="50" t="s">
        <v>39</v>
      </c>
      <c r="F324" s="78" t="s">
        <v>40</v>
      </c>
      <c r="G324" s="49" t="s">
        <v>41</v>
      </c>
      <c r="H324" s="78"/>
      <c r="I324" s="49" t="s">
        <v>42</v>
      </c>
      <c r="J324" s="80" t="s">
        <v>18</v>
      </c>
    </row>
    <row r="325" spans="2:10" x14ac:dyDescent="0.2">
      <c r="B325" s="67">
        <v>860</v>
      </c>
      <c r="C325" s="94" t="s">
        <v>227</v>
      </c>
      <c r="D325" s="41">
        <v>0</v>
      </c>
      <c r="E325" s="41">
        <v>0</v>
      </c>
      <c r="F325" s="95" t="s">
        <v>243</v>
      </c>
      <c r="G325" s="177">
        <v>0</v>
      </c>
      <c r="H325" s="41"/>
      <c r="I325" s="40">
        <f t="shared" ref="I325:I329" si="21">IF(D325="",E325*G325,D325*E325*G325)</f>
        <v>0</v>
      </c>
      <c r="J325" s="42"/>
    </row>
    <row r="326" spans="2:10" x14ac:dyDescent="0.2">
      <c r="B326" s="67">
        <v>860</v>
      </c>
      <c r="C326" s="94" t="s">
        <v>228</v>
      </c>
      <c r="D326" s="41">
        <v>0</v>
      </c>
      <c r="E326" s="41">
        <v>0</v>
      </c>
      <c r="F326" s="95" t="s">
        <v>243</v>
      </c>
      <c r="G326" s="177">
        <v>0</v>
      </c>
      <c r="H326" s="41"/>
      <c r="I326" s="40">
        <f t="shared" si="21"/>
        <v>0</v>
      </c>
      <c r="J326" s="42"/>
    </row>
    <row r="327" spans="2:10" x14ac:dyDescent="0.2">
      <c r="B327" s="67">
        <v>862</v>
      </c>
      <c r="C327" s="94" t="s">
        <v>229</v>
      </c>
      <c r="D327" s="41">
        <v>0</v>
      </c>
      <c r="E327" s="41">
        <v>0</v>
      </c>
      <c r="F327" s="95" t="s">
        <v>44</v>
      </c>
      <c r="G327" s="40">
        <v>0</v>
      </c>
      <c r="H327" s="41"/>
      <c r="I327" s="40">
        <f t="shared" si="21"/>
        <v>0</v>
      </c>
      <c r="J327" s="42"/>
    </row>
    <row r="328" spans="2:10" x14ac:dyDescent="0.2">
      <c r="B328" s="67">
        <v>862</v>
      </c>
      <c r="C328" s="94" t="s">
        <v>230</v>
      </c>
      <c r="D328" s="41">
        <v>0</v>
      </c>
      <c r="E328" s="41">
        <v>0</v>
      </c>
      <c r="F328" s="95" t="s">
        <v>44</v>
      </c>
      <c r="G328" s="40">
        <v>0</v>
      </c>
      <c r="H328" s="41"/>
      <c r="I328" s="40">
        <f t="shared" si="21"/>
        <v>0</v>
      </c>
      <c r="J328" s="42"/>
    </row>
    <row r="329" spans="2:10" x14ac:dyDescent="0.2">
      <c r="B329" s="67">
        <v>862</v>
      </c>
      <c r="C329" s="94" t="s">
        <v>231</v>
      </c>
      <c r="D329" s="41">
        <v>0</v>
      </c>
      <c r="E329" s="41">
        <v>0</v>
      </c>
      <c r="F329" s="95" t="s">
        <v>44</v>
      </c>
      <c r="G329" s="40">
        <v>0</v>
      </c>
      <c r="H329" s="41"/>
      <c r="I329" s="40">
        <f t="shared" si="21"/>
        <v>0</v>
      </c>
      <c r="J329" s="42"/>
    </row>
    <row r="330" spans="2:10" x14ac:dyDescent="0.2">
      <c r="B330" s="67">
        <v>862</v>
      </c>
      <c r="C330" s="94" t="s">
        <v>232</v>
      </c>
      <c r="D330" s="41">
        <v>0</v>
      </c>
      <c r="E330" s="41">
        <v>0</v>
      </c>
      <c r="F330" s="95" t="s">
        <v>44</v>
      </c>
      <c r="G330" s="177">
        <v>0</v>
      </c>
      <c r="H330" s="41"/>
      <c r="I330" s="40">
        <f t="shared" ref="I330:I339" si="22">IF(D330="",E330*G330,D330*E330*G330)</f>
        <v>0</v>
      </c>
      <c r="J330" s="42">
        <f>SUM(I327:I330)</f>
        <v>0</v>
      </c>
    </row>
    <row r="331" spans="2:10" x14ac:dyDescent="0.2">
      <c r="B331" s="67" t="s">
        <v>233</v>
      </c>
      <c r="C331" s="94" t="s">
        <v>234</v>
      </c>
      <c r="D331" s="41">
        <v>0</v>
      </c>
      <c r="E331" s="41">
        <v>0</v>
      </c>
      <c r="F331" s="95" t="s">
        <v>44</v>
      </c>
      <c r="G331" s="177">
        <v>0</v>
      </c>
      <c r="H331" s="41"/>
      <c r="I331" s="40">
        <f t="shared" si="22"/>
        <v>0</v>
      </c>
      <c r="J331" s="42">
        <f t="shared" ref="J331:J339" si="23">I331</f>
        <v>0</v>
      </c>
    </row>
    <row r="332" spans="2:10" x14ac:dyDescent="0.2">
      <c r="B332" s="67">
        <v>867</v>
      </c>
      <c r="C332" s="94" t="s">
        <v>235</v>
      </c>
      <c r="D332" s="41">
        <v>0</v>
      </c>
      <c r="E332" s="41">
        <v>0</v>
      </c>
      <c r="F332" s="95" t="s">
        <v>44</v>
      </c>
      <c r="G332" s="40">
        <v>0</v>
      </c>
      <c r="H332" s="41"/>
      <c r="I332" s="40">
        <f t="shared" si="22"/>
        <v>0</v>
      </c>
      <c r="J332" s="42">
        <f t="shared" si="23"/>
        <v>0</v>
      </c>
    </row>
    <row r="333" spans="2:10" x14ac:dyDescent="0.2">
      <c r="B333" s="67">
        <v>867</v>
      </c>
      <c r="C333" s="94" t="s">
        <v>236</v>
      </c>
      <c r="D333" s="41">
        <v>0</v>
      </c>
      <c r="E333" s="41">
        <v>0</v>
      </c>
      <c r="F333" s="95" t="s">
        <v>44</v>
      </c>
      <c r="G333" s="40">
        <v>0</v>
      </c>
      <c r="H333" s="41"/>
      <c r="I333" s="40">
        <f t="shared" si="22"/>
        <v>0</v>
      </c>
      <c r="J333" s="42">
        <f t="shared" si="23"/>
        <v>0</v>
      </c>
    </row>
    <row r="334" spans="2:10" x14ac:dyDescent="0.2">
      <c r="B334" s="67" t="s">
        <v>233</v>
      </c>
      <c r="C334" s="94" t="s">
        <v>237</v>
      </c>
      <c r="D334" s="41">
        <v>0</v>
      </c>
      <c r="E334" s="41">
        <v>0</v>
      </c>
      <c r="F334" s="95" t="s">
        <v>44</v>
      </c>
      <c r="G334" s="40">
        <v>0</v>
      </c>
      <c r="H334" s="41"/>
      <c r="I334" s="40">
        <f t="shared" si="22"/>
        <v>0</v>
      </c>
      <c r="J334" s="42">
        <f t="shared" si="23"/>
        <v>0</v>
      </c>
    </row>
    <row r="335" spans="2:10" x14ac:dyDescent="0.2">
      <c r="B335" s="67" t="s">
        <v>233</v>
      </c>
      <c r="C335" s="94" t="s">
        <v>238</v>
      </c>
      <c r="D335" s="41">
        <v>0</v>
      </c>
      <c r="E335" s="41">
        <v>0</v>
      </c>
      <c r="F335" s="95" t="s">
        <v>44</v>
      </c>
      <c r="G335" s="177">
        <v>0</v>
      </c>
      <c r="H335" s="41"/>
      <c r="I335" s="40">
        <f t="shared" si="22"/>
        <v>0</v>
      </c>
      <c r="J335" s="42">
        <f t="shared" si="23"/>
        <v>0</v>
      </c>
    </row>
    <row r="336" spans="2:10" x14ac:dyDescent="0.2">
      <c r="B336" s="67">
        <v>874</v>
      </c>
      <c r="C336" s="94" t="s">
        <v>269</v>
      </c>
      <c r="D336" s="41">
        <v>0</v>
      </c>
      <c r="E336" s="41">
        <v>0</v>
      </c>
      <c r="F336" s="95" t="s">
        <v>44</v>
      </c>
      <c r="G336" s="177">
        <v>0</v>
      </c>
      <c r="H336" s="41"/>
      <c r="I336" s="40">
        <f t="shared" si="22"/>
        <v>0</v>
      </c>
      <c r="J336" s="42">
        <f t="shared" si="23"/>
        <v>0</v>
      </c>
    </row>
    <row r="337" spans="2:10" x14ac:dyDescent="0.2">
      <c r="B337" s="67">
        <v>876</v>
      </c>
      <c r="C337" s="94" t="s">
        <v>239</v>
      </c>
      <c r="D337" s="41">
        <v>0</v>
      </c>
      <c r="E337" s="41">
        <v>0</v>
      </c>
      <c r="F337" s="95" t="s">
        <v>44</v>
      </c>
      <c r="G337" s="40">
        <v>0</v>
      </c>
      <c r="H337" s="41"/>
      <c r="I337" s="40">
        <f t="shared" si="22"/>
        <v>0</v>
      </c>
      <c r="J337" s="42">
        <f t="shared" si="23"/>
        <v>0</v>
      </c>
    </row>
    <row r="338" spans="2:10" x14ac:dyDescent="0.2">
      <c r="B338" s="67">
        <v>876</v>
      </c>
      <c r="C338" s="94" t="s">
        <v>240</v>
      </c>
      <c r="D338" s="41">
        <v>0</v>
      </c>
      <c r="E338" s="41">
        <v>0</v>
      </c>
      <c r="F338" s="95" t="s">
        <v>44</v>
      </c>
      <c r="G338" s="40">
        <v>0</v>
      </c>
      <c r="H338" s="41"/>
      <c r="I338" s="40">
        <f t="shared" si="22"/>
        <v>0</v>
      </c>
      <c r="J338" s="42">
        <f t="shared" si="23"/>
        <v>0</v>
      </c>
    </row>
    <row r="339" spans="2:10" x14ac:dyDescent="0.2">
      <c r="B339" s="67">
        <v>878</v>
      </c>
      <c r="C339" s="94" t="s">
        <v>241</v>
      </c>
      <c r="D339" s="41">
        <v>0</v>
      </c>
      <c r="E339" s="41">
        <v>0</v>
      </c>
      <c r="F339" s="95" t="s">
        <v>44</v>
      </c>
      <c r="G339" s="40">
        <v>0</v>
      </c>
      <c r="H339" s="41"/>
      <c r="I339" s="40">
        <f t="shared" si="22"/>
        <v>0</v>
      </c>
      <c r="J339" s="42">
        <f t="shared" si="23"/>
        <v>0</v>
      </c>
    </row>
    <row r="340" spans="2:10" x14ac:dyDescent="0.2">
      <c r="B340" s="164"/>
      <c r="C340" s="79" t="s">
        <v>48</v>
      </c>
      <c r="D340" s="48"/>
      <c r="E340" s="47" t="s">
        <v>20</v>
      </c>
      <c r="F340" s="78"/>
      <c r="G340" s="48"/>
      <c r="H340" s="47"/>
      <c r="I340" s="51"/>
      <c r="J340" s="52">
        <f>SUM(J325:J339)</f>
        <v>0</v>
      </c>
    </row>
    <row r="342" spans="2:10" x14ac:dyDescent="0.2">
      <c r="B342" s="77">
        <v>31</v>
      </c>
      <c r="C342" s="47" t="s">
        <v>35</v>
      </c>
      <c r="D342" s="49" t="s">
        <v>38</v>
      </c>
      <c r="E342" s="50" t="s">
        <v>39</v>
      </c>
      <c r="F342" s="50" t="s">
        <v>40</v>
      </c>
      <c r="G342" s="49" t="s">
        <v>191</v>
      </c>
      <c r="H342" s="178"/>
      <c r="I342" s="179"/>
      <c r="J342" s="180" t="s">
        <v>18</v>
      </c>
    </row>
    <row r="343" spans="2:10" x14ac:dyDescent="0.2">
      <c r="B343" s="81">
        <v>891</v>
      </c>
      <c r="C343" s="33" t="s">
        <v>192</v>
      </c>
      <c r="D343" s="32">
        <v>1</v>
      </c>
      <c r="E343" s="33">
        <v>0</v>
      </c>
      <c r="F343" s="33" t="s">
        <v>193</v>
      </c>
      <c r="G343" s="179">
        <f>SUM(J19:J41)</f>
        <v>0</v>
      </c>
      <c r="H343" s="33"/>
      <c r="I343" s="32"/>
      <c r="J343" s="42">
        <f>SUM(E343*G343/100)</f>
        <v>0</v>
      </c>
    </row>
    <row r="344" spans="2:10" x14ac:dyDescent="0.2">
      <c r="B344" s="81">
        <v>892</v>
      </c>
      <c r="C344" s="33" t="s">
        <v>194</v>
      </c>
      <c r="D344" s="32">
        <v>1</v>
      </c>
      <c r="E344" s="33">
        <v>0</v>
      </c>
      <c r="F344" s="33" t="s">
        <v>193</v>
      </c>
      <c r="G344" s="179">
        <f>SUM(J19:J41)</f>
        <v>0</v>
      </c>
      <c r="H344" s="33"/>
      <c r="I344" s="32"/>
      <c r="J344" s="42">
        <f>SUM(E344*G344/100)</f>
        <v>0</v>
      </c>
    </row>
    <row r="345" spans="2:10" x14ac:dyDescent="0.2">
      <c r="B345" s="81">
        <v>893</v>
      </c>
      <c r="C345" s="33" t="s">
        <v>195</v>
      </c>
      <c r="D345" s="32">
        <v>1</v>
      </c>
      <c r="E345" s="33">
        <v>0</v>
      </c>
      <c r="F345" s="33" t="s">
        <v>193</v>
      </c>
      <c r="G345" s="179">
        <f>SUM(J19:J41)</f>
        <v>0</v>
      </c>
      <c r="H345" s="33"/>
      <c r="I345" s="32"/>
      <c r="J345" s="42">
        <f>SUM(E345*G345/100)</f>
        <v>0</v>
      </c>
    </row>
    <row r="346" spans="2:10" x14ac:dyDescent="0.2">
      <c r="B346" s="18"/>
      <c r="C346" s="31" t="s">
        <v>48</v>
      </c>
      <c r="D346" s="32"/>
      <c r="E346" s="33" t="s">
        <v>20</v>
      </c>
      <c r="F346" s="33"/>
      <c r="G346" s="32"/>
      <c r="H346" s="33"/>
      <c r="I346" s="32"/>
      <c r="J346" s="52">
        <f>SUM(J343:J345)</f>
        <v>0</v>
      </c>
    </row>
  </sheetData>
  <sheetProtection password="81A3"/>
  <dataValidations count="4">
    <dataValidation type="whole" allowBlank="1" showInputMessage="1" showErrorMessage="1" error="max. 10%" sqref="E343:E344" xr:uid="{00000000-0002-0000-0000-000000000000}">
      <formula1>0</formula1>
      <formula2>10</formula2>
    </dataValidation>
    <dataValidation type="whole" allowBlank="1" showInputMessage="1" showErrorMessage="1" error="max. 5%" sqref="E345" xr:uid="{00000000-0002-0000-0000-000001000000}">
      <formula1>0</formula1>
      <formula2>5</formula2>
    </dataValidation>
    <dataValidation type="whole" allowBlank="1" showInputMessage="1" showErrorMessage="1" error="max. 21%" sqref="E177 E275" xr:uid="{00000000-0002-0000-0000-000002000000}">
      <formula1>0</formula1>
      <formula2>21</formula2>
    </dataValidation>
    <dataValidation type="whole" allowBlank="1" showInputMessage="1" showErrorMessage="1" error="max. 15%" sqref="E178" xr:uid="{00000000-0002-0000-0000-000003000000}">
      <formula1>0</formula1>
      <formula2>15</formula2>
    </dataValidation>
  </dataValidations>
  <printOptions horizontalCentered="1"/>
  <pageMargins left="0.35433070866141736" right="0.27559055118110237" top="0.55118110236220474" bottom="3.937007874015748E-2" header="0.27559055118110237" footer="0.35433070866141736"/>
  <pageSetup paperSize="9" scale="98" orientation="portrait" horizontalDpi="4294967292" verticalDpi="4294967292" r:id="rId1"/>
  <headerFooter alignWithMargins="0">
    <oddHeader>&amp;L &amp;R&amp;"Arial,Fed"&amp;10DFI Budgetformular Dokumentarfilm</oddHeader>
    <oddFooter>&amp;C&amp;"Arial,Fed"&amp;10&amp;P af &amp;N&amp;R&amp;"Arial,Fed"&amp;D</oddFooter>
  </headerFooter>
  <rowBreaks count="7" manualBreakCount="7">
    <brk id="47" max="9" man="1"/>
    <brk id="93" max="9" man="1"/>
    <brk id="140" max="9" man="1"/>
    <brk id="180" max="9" man="1"/>
    <brk id="231" max="9" man="1"/>
    <brk id="262" max="9" man="1"/>
    <brk id="30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25</vt:i4>
      </vt:variant>
    </vt:vector>
  </HeadingPairs>
  <TitlesOfParts>
    <vt:vector size="26" baseType="lpstr">
      <vt:lpstr>budgetdok</vt:lpstr>
      <vt:lpstr>_nat1</vt:lpstr>
      <vt:lpstr>_nat2</vt:lpstr>
      <vt:lpstr>Frikøb</vt:lpstr>
      <vt:lpstr>Klip</vt:lpstr>
      <vt:lpstr>Location</vt:lpstr>
      <vt:lpstr>Lyd</vt:lpstr>
      <vt:lpstr>Længde</vt:lpstr>
      <vt:lpstr>Mix</vt:lpstr>
      <vt:lpstr>nattillæg1</vt:lpstr>
      <vt:lpstr>nattillæg2</vt:lpstr>
      <vt:lpstr>Opt</vt:lpstr>
      <vt:lpstr>Optagelse</vt:lpstr>
      <vt:lpstr>Overtid1</vt:lpstr>
      <vt:lpstr>Overtid100</vt:lpstr>
      <vt:lpstr>Overtid1Loc</vt:lpstr>
      <vt:lpstr>Overtid1Stu</vt:lpstr>
      <vt:lpstr>Overtid2</vt:lpstr>
      <vt:lpstr>Overtid2Loc</vt:lpstr>
      <vt:lpstr>Overtid2Stu</vt:lpstr>
      <vt:lpstr>Overtid50</vt:lpstr>
      <vt:lpstr>Overtidlys</vt:lpstr>
      <vt:lpstr>Præ</vt:lpstr>
      <vt:lpstr>Præprod</vt:lpstr>
      <vt:lpstr>Studie</vt:lpstr>
      <vt:lpstr>budgetdok!Udskriftsområde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Producer</dc:title>
  <dc:creator>Søren Tarp</dc:creator>
  <cp:lastModifiedBy>Søren Tarp</cp:lastModifiedBy>
  <cp:lastPrinted>2013-08-13T09:09:33Z</cp:lastPrinted>
  <dcterms:created xsi:type="dcterms:W3CDTF">2008-10-01T14:28:48Z</dcterms:created>
  <dcterms:modified xsi:type="dcterms:W3CDTF">2017-09-14T14:10:57Z</dcterms:modified>
</cp:coreProperties>
</file>