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4" yWindow="612" windowWidth="16320" windowHeight="12216" activeTab="0"/>
  </bookViews>
  <sheets>
    <sheet name="DFI budget spillefilm" sheetId="1" r:id="rId1"/>
    <sheet name="Ark1" sheetId="2" r:id="rId2"/>
  </sheets>
  <definedNames>
    <definedName name="_nat1">'DFI budget spillefilm'!$D$6</definedName>
    <definedName name="_nat2">'DFI budget spillefilm'!$D$7</definedName>
    <definedName name="Frikøb">'DFI budget spillefilm'!$D$13</definedName>
    <definedName name="Klip">'DFI budget spillefilm'!$J$9</definedName>
    <definedName name="Location">'DFI budget spillefilm'!$H$11</definedName>
    <definedName name="Lyd">'DFI budget spillefilm'!$J$10</definedName>
    <definedName name="Længde">'DFI budget spillefilm'!$E$5</definedName>
    <definedName name="Mix">'DFI budget spillefilm'!$J$11</definedName>
    <definedName name="nattillæg1">'DFI budget spillefilm'!$D$6</definedName>
    <definedName name="nattillæg2">'DFI budget spillefilm'!$D$7</definedName>
    <definedName name="Opt">'DFI budget spillefilm'!$J$8</definedName>
    <definedName name="Optagelse">'DFI budget spillefilm'!$J$8</definedName>
    <definedName name="Overtid1">'DFI budget spillefilm'!$D$10</definedName>
    <definedName name="Overtid100">'DFI budget spillefilm'!$D$11</definedName>
    <definedName name="Overtid1Loc">'DFI budget spillefilm'!$D$10</definedName>
    <definedName name="Overtid1Stu">'DFI budget spillefilm'!$D$8</definedName>
    <definedName name="Overtid2">'DFI budget spillefilm'!$D$11</definedName>
    <definedName name="Overtid2Loc">'DFI budget spillefilm'!$D$11</definedName>
    <definedName name="Overtid2Stu">'DFI budget spillefilm'!$D$9</definedName>
    <definedName name="Overtid50">'DFI budget spillefilm'!$D$10</definedName>
    <definedName name="Overtidlys">'DFI budget spillefilm'!$D$13</definedName>
    <definedName name="Præ">'DFI budget spillefilm'!$J$7</definedName>
    <definedName name="Præprod">'DFI budget spillefilm'!$J$7</definedName>
    <definedName name="Studie">'DFI budget spillefilm'!$H$10</definedName>
    <definedName name="_xlnm.Print_Area" localSheetId="0">'DFI budget spillefilm'!$A$1:$J$967</definedName>
  </definedNames>
  <calcPr fullCalcOnLoad="1"/>
</workbook>
</file>

<file path=xl/sharedStrings.xml><?xml version="1.0" encoding="utf-8"?>
<sst xmlns="http://schemas.openxmlformats.org/spreadsheetml/2006/main" count="1827" uniqueCount="602">
  <si>
    <t>Titel:</t>
  </si>
  <si>
    <t>Optage</t>
  </si>
  <si>
    <t>Instruktør:</t>
  </si>
  <si>
    <t>Format:</t>
  </si>
  <si>
    <t>Producer:</t>
  </si>
  <si>
    <t>Endeligt</t>
  </si>
  <si>
    <t>Uger</t>
  </si>
  <si>
    <t>Adr:</t>
  </si>
  <si>
    <t>Præ</t>
  </si>
  <si>
    <t>Opt</t>
  </si>
  <si>
    <t>Klip</t>
  </si>
  <si>
    <t>Lyd</t>
  </si>
  <si>
    <t>Mix</t>
  </si>
  <si>
    <t>#</t>
  </si>
  <si>
    <t xml:space="preserve"> </t>
  </si>
  <si>
    <t>Budget</t>
  </si>
  <si>
    <t>FORPRODUKTION</t>
  </si>
  <si>
    <t>MEDVIRKENDE</t>
  </si>
  <si>
    <t>HOLD   -</t>
  </si>
  <si>
    <t>Instruktion</t>
  </si>
  <si>
    <t>Produktion</t>
  </si>
  <si>
    <t>Foto</t>
  </si>
  <si>
    <t>Grip</t>
  </si>
  <si>
    <t>Tone</t>
  </si>
  <si>
    <t>Belysning</t>
  </si>
  <si>
    <t>Animation</t>
  </si>
  <si>
    <t>LØNRELATEREDE OMK.</t>
  </si>
  <si>
    <t>UDSTYR</t>
  </si>
  <si>
    <t>MATERIALER</t>
  </si>
  <si>
    <t>DEKORATION OG REGI</t>
  </si>
  <si>
    <t>STUDIE</t>
  </si>
  <si>
    <t>LOCATION</t>
  </si>
  <si>
    <t>TRANSPORT OG REJSER</t>
  </si>
  <si>
    <t>OPHOLD OG FORPLEJNING</t>
  </si>
  <si>
    <t>EFTERARBEJDE   -</t>
  </si>
  <si>
    <t>Lønninger</t>
  </si>
  <si>
    <t>MUSIK</t>
  </si>
  <si>
    <t>ARKIVMATERIALE</t>
  </si>
  <si>
    <t>SUBTOTAL</t>
  </si>
  <si>
    <t>TRAILER OG KOPIER</t>
  </si>
  <si>
    <t>TILLÆG</t>
  </si>
  <si>
    <t>GRAND TOTAL</t>
  </si>
  <si>
    <t>DKK</t>
  </si>
  <si>
    <t>x</t>
  </si>
  <si>
    <t>Ant</t>
  </si>
  <si>
    <t>Enh</t>
  </si>
  <si>
    <t>á</t>
  </si>
  <si>
    <t>Sub</t>
  </si>
  <si>
    <t>Manuskript</t>
  </si>
  <si>
    <t>Story-board</t>
  </si>
  <si>
    <t>Oversættelse</t>
  </si>
  <si>
    <t>Renskrivning</t>
  </si>
  <si>
    <t>Mangfoldiggørelse</t>
  </si>
  <si>
    <t xml:space="preserve">Frikøb rettigheder </t>
  </si>
  <si>
    <t>TOTAL</t>
  </si>
  <si>
    <t>Researcher</t>
  </si>
  <si>
    <t>Casting omkostninger</t>
  </si>
  <si>
    <t>Kurerservice</t>
  </si>
  <si>
    <t>Rejser og ophold</t>
  </si>
  <si>
    <t>Udstyr</t>
  </si>
  <si>
    <t>Stillfoto</t>
  </si>
  <si>
    <t>Video</t>
  </si>
  <si>
    <t>Laboratorium</t>
  </si>
  <si>
    <t>Emnematerialer</t>
  </si>
  <si>
    <t>INSTRUKTØR OG PROD.</t>
  </si>
  <si>
    <t>Instruktør</t>
  </si>
  <si>
    <t>Forproduktion</t>
  </si>
  <si>
    <t>Efterarbejde</t>
  </si>
  <si>
    <t>Producer</t>
  </si>
  <si>
    <t>Skuespillere DK</t>
  </si>
  <si>
    <t>Børneskuespillere</t>
  </si>
  <si>
    <t>Andre biroller</t>
  </si>
  <si>
    <t>Agenter</t>
  </si>
  <si>
    <t>Børnepassere</t>
  </si>
  <si>
    <t>Voice over/speaker</t>
  </si>
  <si>
    <t>Rejsedage</t>
  </si>
  <si>
    <t>Overligger dage</t>
  </si>
  <si>
    <t>Stunt</t>
  </si>
  <si>
    <t>Dag</t>
  </si>
  <si>
    <t xml:space="preserve">Statister </t>
  </si>
  <si>
    <t>Ekstra dage</t>
  </si>
  <si>
    <t>%</t>
  </si>
  <si>
    <t>Af:</t>
  </si>
  <si>
    <t>HOLD - INSTRUKTION</t>
  </si>
  <si>
    <t>Instruktør assistent 1</t>
  </si>
  <si>
    <t>50 %</t>
  </si>
  <si>
    <t>100 %</t>
  </si>
  <si>
    <t>Forskudttid - 50 % timetillæg</t>
  </si>
  <si>
    <t>Forskudttid - kunstnerisk betinget</t>
  </si>
  <si>
    <t>Instruktør assistent 2</t>
  </si>
  <si>
    <t>Scripter</t>
  </si>
  <si>
    <t>Casting</t>
  </si>
  <si>
    <t>Koreograf</t>
  </si>
  <si>
    <t>Line Producer</t>
  </si>
  <si>
    <t>Produktionsleder</t>
  </si>
  <si>
    <t>uger</t>
  </si>
  <si>
    <t>Indspilningsleder</t>
  </si>
  <si>
    <t>Produktionsassistent 1</t>
  </si>
  <si>
    <t>Produktionsassistent 2</t>
  </si>
  <si>
    <t>Produktionskoordinator/Sekr.</t>
  </si>
  <si>
    <t>Produktionsstab B (udland)</t>
  </si>
  <si>
    <t>Location Scout</t>
  </si>
  <si>
    <t>Production accountant</t>
  </si>
  <si>
    <t>Runner</t>
  </si>
  <si>
    <t>Chauffør</t>
  </si>
  <si>
    <t>A-Fotograf</t>
  </si>
  <si>
    <t>Operatør</t>
  </si>
  <si>
    <t>B-Fotograf</t>
  </si>
  <si>
    <t>Clapper/Loader</t>
  </si>
  <si>
    <t>Stillfotograf</t>
  </si>
  <si>
    <t>Video operatør</t>
  </si>
  <si>
    <t>HOLD - GRIP</t>
  </si>
  <si>
    <t>Gripassistent</t>
  </si>
  <si>
    <t>A-Tonemester</t>
  </si>
  <si>
    <t>B-Tonemester</t>
  </si>
  <si>
    <t>Boomer</t>
  </si>
  <si>
    <t>Belysningsmester</t>
  </si>
  <si>
    <t>Belyser 1</t>
  </si>
  <si>
    <t>Belyser 2</t>
  </si>
  <si>
    <t>Belysningsassistent</t>
  </si>
  <si>
    <t>Production design</t>
  </si>
  <si>
    <t>Scenograf</t>
  </si>
  <si>
    <t>Chefrekvisitør</t>
  </si>
  <si>
    <t>Rekvisitør</t>
  </si>
  <si>
    <t>Rekvisitørassistent 1</t>
  </si>
  <si>
    <t>Rekvisitørassistent 2</t>
  </si>
  <si>
    <t>Rekvisitør Runner</t>
  </si>
  <si>
    <t>Kostumier</t>
  </si>
  <si>
    <t>Kostumeassistent</t>
  </si>
  <si>
    <t>Make up</t>
  </si>
  <si>
    <t>Make up assistent</t>
  </si>
  <si>
    <t>Maskør/SFX-make up</t>
  </si>
  <si>
    <t>HOLD - SECOND UNIT</t>
  </si>
  <si>
    <t>A-fotograf, second unit</t>
  </si>
  <si>
    <t>Belyser</t>
  </si>
  <si>
    <t>Tonemester</t>
  </si>
  <si>
    <t>Overtid</t>
  </si>
  <si>
    <t>Lydudstyr</t>
  </si>
  <si>
    <t>Lydudstyr, Microports</t>
  </si>
  <si>
    <t xml:space="preserve">Extra Lydudstyr </t>
  </si>
  <si>
    <t>Generatorer</t>
  </si>
  <si>
    <t>Kommunikationsudstyr, W/T</t>
  </si>
  <si>
    <t>Skylifts</t>
  </si>
  <si>
    <t>Kraner</t>
  </si>
  <si>
    <t>Råfilm, 35 mm</t>
  </si>
  <si>
    <t>Råfilm, 16mm</t>
  </si>
  <si>
    <t>Lydbånd, DAT</t>
  </si>
  <si>
    <t>Stillfotomateriale</t>
  </si>
  <si>
    <t>Dekorationsmaterialer</t>
  </si>
  <si>
    <t>Regibiler/leje</t>
  </si>
  <si>
    <t>Specialregi, leje</t>
  </si>
  <si>
    <t>Baggrunds masker / comput. spec.ef.</t>
  </si>
  <si>
    <t>KOSTUMER OG SMINKE</t>
  </si>
  <si>
    <t>Sminkeartikler</t>
  </si>
  <si>
    <t>Byggeleder</t>
  </si>
  <si>
    <t>Håndværkere</t>
  </si>
  <si>
    <t>Prøvelokaler</t>
  </si>
  <si>
    <t>Sminkerum præproduktion</t>
  </si>
  <si>
    <t xml:space="preserve">Locationleje </t>
  </si>
  <si>
    <t xml:space="preserve">Location produktionskontor </t>
  </si>
  <si>
    <t>Leje af borde, stole, service mm.</t>
  </si>
  <si>
    <t>Campingvogn, el. lign</t>
  </si>
  <si>
    <t>Filmbus</t>
  </si>
  <si>
    <t>Varmekanoner</t>
  </si>
  <si>
    <t>Toilet vogne</t>
  </si>
  <si>
    <t>Parkeringsskilte</t>
  </si>
  <si>
    <t>Kommune afgift/anden afgift</t>
  </si>
  <si>
    <t xml:space="preserve">Location oprydning rengøring </t>
  </si>
  <si>
    <t>Vagtmandskab</t>
  </si>
  <si>
    <t>Kilometerpenge</t>
  </si>
  <si>
    <t>Taxa</t>
  </si>
  <si>
    <t>Rejser</t>
  </si>
  <si>
    <t>Carnet</t>
  </si>
  <si>
    <t>Told</t>
  </si>
  <si>
    <t>Forplejning optagelser</t>
  </si>
  <si>
    <t>Eftersynk studie</t>
  </si>
  <si>
    <t>Lydredigerings studie</t>
  </si>
  <si>
    <t>Mixestudie, Mix, BIO</t>
  </si>
  <si>
    <t>Mixestudie, Mix, TV</t>
  </si>
  <si>
    <t>Overførsel fra andet format til Digi</t>
  </si>
  <si>
    <t>Leje af extra udstyr til efterarbejde</t>
  </si>
  <si>
    <t>EFTERARBEJDE- LØN</t>
  </si>
  <si>
    <t>Klipper 1</t>
  </si>
  <si>
    <t>Klippeassistent</t>
  </si>
  <si>
    <t>Geraüsch</t>
  </si>
  <si>
    <t>EFTERARBEJDE-LAB.</t>
  </si>
  <si>
    <t>Fremkaldelse Film</t>
  </si>
  <si>
    <t xml:space="preserve">Fremkaldelse , 35 mm </t>
  </si>
  <si>
    <t>Fremkaldelse , 35 mm spec. fremk.</t>
  </si>
  <si>
    <t>Fremkaldelse, 16mm</t>
  </si>
  <si>
    <t>Fremkaldelse, 16mm spec. fremk.</t>
  </si>
  <si>
    <t>Filtersætning uden kopi 35mm</t>
  </si>
  <si>
    <t>Filtersætning uden kopi 16mm</t>
  </si>
  <si>
    <t>Arbejdskopi film</t>
  </si>
  <si>
    <t>Arbejdskopi filtersat 35mm</t>
  </si>
  <si>
    <t>Arbejdskopi filtersat 16mm</t>
  </si>
  <si>
    <t>Tilrettelægning for video</t>
  </si>
  <si>
    <t>Daglige prøver Video</t>
  </si>
  <si>
    <t>Scanning af daglige prøver</t>
  </si>
  <si>
    <t>Båndforbrug Beta SP</t>
  </si>
  <si>
    <t>Båndforbrug Digi Beta</t>
  </si>
  <si>
    <t>Synkronisering Daglige prøver</t>
  </si>
  <si>
    <t>Opsynk af video rush</t>
  </si>
  <si>
    <t>DAT Bånd</t>
  </si>
  <si>
    <t>Master videokopiering daglige prøver</t>
  </si>
  <si>
    <t>Kopiering</t>
  </si>
  <si>
    <t>Negativ Klip</t>
  </si>
  <si>
    <t>35mm</t>
  </si>
  <si>
    <t>Negativ klip efter arbejdskopi</t>
  </si>
  <si>
    <t>Negativ klip efter video</t>
  </si>
  <si>
    <t>Konvertering af EDL</t>
  </si>
  <si>
    <t>Sortfilm ved klip i flere bånd</t>
  </si>
  <si>
    <t>Tilrettelægning i øvrigt</t>
  </si>
  <si>
    <t>16mm</t>
  </si>
  <si>
    <t>Filtersætning:</t>
  </si>
  <si>
    <t>35mm Filtersætning</t>
  </si>
  <si>
    <t>16mm Filtersætning</t>
  </si>
  <si>
    <t>Optisk arbejde Film</t>
  </si>
  <si>
    <t>35mm på film</t>
  </si>
  <si>
    <t>16mm på film</t>
  </si>
  <si>
    <t>For og slut tekster Film</t>
  </si>
  <si>
    <t>Grafiker</t>
  </si>
  <si>
    <t>Forarbejde til optisk arb i comp.</t>
  </si>
  <si>
    <t>Tilrettelægning af negativ</t>
  </si>
  <si>
    <t>Opstart Digital scan.</t>
  </si>
  <si>
    <t>Digital scanning 2K</t>
  </si>
  <si>
    <t>Digital scanning 4K</t>
  </si>
  <si>
    <t>Opstart recording</t>
  </si>
  <si>
    <t>Digital recording 2K</t>
  </si>
  <si>
    <t>Digital recording 4K</t>
  </si>
  <si>
    <t>Scanning til video</t>
  </si>
  <si>
    <t>For og slut tekst i computer</t>
  </si>
  <si>
    <t>Lydnegativ 35mm</t>
  </si>
  <si>
    <t>Opstart</t>
  </si>
  <si>
    <t>Lydnegativ Dolby SRD</t>
  </si>
  <si>
    <t>Lydnegativ mono/Dolby Stereo</t>
  </si>
  <si>
    <t>Pitching 24/25bill</t>
  </si>
  <si>
    <t>Gearing -fra et format til et andet</t>
  </si>
  <si>
    <t>Synkronisering på Lab.</t>
  </si>
  <si>
    <t>Talstarter/special materiale</t>
  </si>
  <si>
    <t>0-kopi uden Lyd</t>
  </si>
  <si>
    <t>A+B bånd tillæg</t>
  </si>
  <si>
    <t>A-Kopi</t>
  </si>
  <si>
    <t>Opkopiering til 35mm kopi</t>
  </si>
  <si>
    <t>A kopi</t>
  </si>
  <si>
    <t>Intermediate Pos</t>
  </si>
  <si>
    <t>35mm Intermediate pos</t>
  </si>
  <si>
    <t xml:space="preserve">Dup positiv </t>
  </si>
  <si>
    <t>16mm Intermidiate pos</t>
  </si>
  <si>
    <t>Intermediate Pos opblæsning 35mm</t>
  </si>
  <si>
    <t>Evt. nedklip (ved overlængder)</t>
  </si>
  <si>
    <t>Intermediatate Neg</t>
  </si>
  <si>
    <t xml:space="preserve">35mm </t>
  </si>
  <si>
    <t>Prægning</t>
  </si>
  <si>
    <t>Scanning</t>
  </si>
  <si>
    <t xml:space="preserve">Masterkopiering </t>
  </si>
  <si>
    <t>min</t>
  </si>
  <si>
    <t>Masterkopiering m/subt.</t>
  </si>
  <si>
    <t>Subtitling</t>
  </si>
  <si>
    <t>Tekster løn</t>
  </si>
  <si>
    <t>timer</t>
  </si>
  <si>
    <t>est.</t>
  </si>
  <si>
    <t>Scanning af negativ til video</t>
  </si>
  <si>
    <t>Konvertering EDL</t>
  </si>
  <si>
    <t>On-Line</t>
  </si>
  <si>
    <t>Video til 35mm film</t>
  </si>
  <si>
    <t>Udskydning til film incl. Rushprint</t>
  </si>
  <si>
    <t>Fremkaldelse/Kopier af stills</t>
  </si>
  <si>
    <t>Komponist</t>
  </si>
  <si>
    <t>NCB</t>
  </si>
  <si>
    <t>Arrangør</t>
  </si>
  <si>
    <t>Musikstudie</t>
  </si>
  <si>
    <t>Køb af rettigheder</t>
  </si>
  <si>
    <t>Teaser / Trailer</t>
  </si>
  <si>
    <t>Lydstudie</t>
  </si>
  <si>
    <t>Mix-SVA master</t>
  </si>
  <si>
    <t>DAT</t>
  </si>
  <si>
    <t>IT mix</t>
  </si>
  <si>
    <t>Klip Trailer</t>
  </si>
  <si>
    <t>Klipper</t>
  </si>
  <si>
    <t>Avid</t>
  </si>
  <si>
    <t>dage</t>
  </si>
  <si>
    <t xml:space="preserve">Tape </t>
  </si>
  <si>
    <t>Kopi</t>
  </si>
  <si>
    <t>Optisk arbejde film</t>
  </si>
  <si>
    <t>Online</t>
  </si>
  <si>
    <t>Tape</t>
  </si>
  <si>
    <t>Video til film</t>
  </si>
  <si>
    <t>Start og synk materiale</t>
  </si>
  <si>
    <t>Lydnegativ SR</t>
  </si>
  <si>
    <t>opstart</t>
  </si>
  <si>
    <t>Filterssætning</t>
  </si>
  <si>
    <t>A-kopi</t>
  </si>
  <si>
    <t>Tekster</t>
  </si>
  <si>
    <t>Masterkopiering</t>
  </si>
  <si>
    <t>Video kopiering</t>
  </si>
  <si>
    <t>Versionering</t>
  </si>
  <si>
    <t>Fragt</t>
  </si>
  <si>
    <t>Af</t>
  </si>
  <si>
    <t>Completion Bond</t>
  </si>
  <si>
    <t>% af</t>
  </si>
  <si>
    <t>Taxa, præproduktion og optagelse</t>
  </si>
  <si>
    <t>Taxa, efterarbejde</t>
  </si>
  <si>
    <t>Kurér service, efterarbejde</t>
  </si>
  <si>
    <t>Log og load suite</t>
  </si>
  <si>
    <t>Off-line redigering suite</t>
  </si>
  <si>
    <t>Andre klippe faciliteter</t>
  </si>
  <si>
    <t>Gerausch studie</t>
  </si>
  <si>
    <t>Dolby afgift</t>
  </si>
  <si>
    <t>Ekstra udgifter i forb. med Dolby overførsel</t>
  </si>
  <si>
    <t>MO-disc</t>
  </si>
  <si>
    <t>Masterbånd, lyd</t>
  </si>
  <si>
    <t>Andet båndforbrug, lyd</t>
  </si>
  <si>
    <t>Andre lyd faciliteter</t>
  </si>
  <si>
    <t>sum</t>
  </si>
  <si>
    <t>Digitale effekter/CGI</t>
  </si>
  <si>
    <t>Design &amp; Storyboard</t>
  </si>
  <si>
    <t>Tracking (af kamera bevægelser)</t>
  </si>
  <si>
    <t>Modellering &amp; Texture</t>
  </si>
  <si>
    <t>3D/2D Animation</t>
  </si>
  <si>
    <t xml:space="preserve">Effects animation (vand, skyer, ild osv)  </t>
  </si>
  <si>
    <t>Render Compositing</t>
  </si>
  <si>
    <t>Matte paint (malede baggrunde)</t>
  </si>
  <si>
    <t>Materialer, bånd/discs</t>
  </si>
  <si>
    <t>VHS/DVD</t>
  </si>
  <si>
    <t>Betacam SP</t>
  </si>
  <si>
    <t>Digi Beta</t>
  </si>
  <si>
    <t>HD</t>
  </si>
  <si>
    <t>Andre bånd/discs herunder back-up bånds</t>
  </si>
  <si>
    <t>Log/load assistent</t>
  </si>
  <si>
    <t>Tonemester, sampling</t>
  </si>
  <si>
    <t xml:space="preserve">Tonemester, mix </t>
  </si>
  <si>
    <t>B-Tonemester 1, sampling</t>
  </si>
  <si>
    <t>B-Tonemester 1, mix</t>
  </si>
  <si>
    <t>B-Tonemester 2, sampling</t>
  </si>
  <si>
    <t>B-Tonemester 2, mix</t>
  </si>
  <si>
    <t>Toneassistent</t>
  </si>
  <si>
    <t>Visual Effects Supervisor</t>
  </si>
  <si>
    <t>Visual Effects Producer</t>
  </si>
  <si>
    <t>Oversætter</t>
  </si>
  <si>
    <t>Dialog afskrift</t>
  </si>
  <si>
    <t>One light scanning</t>
  </si>
  <si>
    <t>Best light scanning</t>
  </si>
  <si>
    <t>Masterkopiering til Digi Beta/SP/DV</t>
  </si>
  <si>
    <t>Båndforbrug</t>
  </si>
  <si>
    <t>VHS/DVD kopiering</t>
  </si>
  <si>
    <t>VHS bånd/DVD discs</t>
  </si>
  <si>
    <t>Beta SP bånd</t>
  </si>
  <si>
    <t>Digital arbejde</t>
  </si>
  <si>
    <t>HD/Digi bånd</t>
  </si>
  <si>
    <t>Scanning af filmkopi/negativ til video</t>
  </si>
  <si>
    <t>Audio layback</t>
  </si>
  <si>
    <t>Digital video master</t>
  </si>
  <si>
    <t>Sammenlægning af HD-akter</t>
  </si>
  <si>
    <t>Digital bearbejdning</t>
  </si>
  <si>
    <t>Subtitling af film</t>
  </si>
  <si>
    <t xml:space="preserve">Tidskode kopi </t>
  </si>
  <si>
    <t>Tekster tilrettelægning og prægning</t>
  </si>
  <si>
    <t xml:space="preserve">Loging af neg. </t>
  </si>
  <si>
    <t>Online suite</t>
  </si>
  <si>
    <t>Masterkopi Digi/HD</t>
  </si>
  <si>
    <t>Grading</t>
  </si>
  <si>
    <t>Rens</t>
  </si>
  <si>
    <t>Kontrolgennemsyn</t>
  </si>
  <si>
    <t>35 mm film kopier</t>
  </si>
  <si>
    <t>Andre 35 mm kopier</t>
  </si>
  <si>
    <t>Div. Masterkopier</t>
  </si>
  <si>
    <t>Pan scanning/format konvertering</t>
  </si>
  <si>
    <t>Andre omk. Digitale effekter</t>
  </si>
  <si>
    <t>Klipper 2</t>
  </si>
  <si>
    <t xml:space="preserve">Logging af neg. </t>
  </si>
  <si>
    <r>
      <t>DVD/Videokopiering</t>
    </r>
    <r>
      <rPr>
        <b/>
        <strike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til div. gennemklip i off-line</t>
    </r>
  </si>
  <si>
    <t>Film længde:</t>
  </si>
  <si>
    <t>Produktionsselskab</t>
  </si>
  <si>
    <t>PRODUKTIONSBUDGET</t>
  </si>
  <si>
    <t>Ophold, Danmark, medvirkende</t>
  </si>
  <si>
    <t>Ophold, Udland, medvirkende</t>
  </si>
  <si>
    <t>Ophold, Danmark, hold</t>
  </si>
  <si>
    <t>Ophold, udland hold</t>
  </si>
  <si>
    <t>Ophold, efterarbejde</t>
  </si>
  <si>
    <t>Forplejning præ- &amp; postproduktion</t>
  </si>
  <si>
    <t>Diæter, udland, hold</t>
  </si>
  <si>
    <t>Diæter, Danmark, hold</t>
  </si>
  <si>
    <t>Diæter, udland, medvirkende</t>
  </si>
  <si>
    <t>Diæter, Danmark, medvirkende</t>
  </si>
  <si>
    <t>Diæter, efterarbejde</t>
  </si>
  <si>
    <t>Postnummer og by:</t>
  </si>
  <si>
    <t>FORSIKR., JURIDISK ASSISTANCE OG O.LIGN.</t>
  </si>
  <si>
    <t>FORSIKRING, JURIDISK ASSISTANCE O.LIGN.</t>
  </si>
  <si>
    <t>Tidskode kopi   VHS</t>
  </si>
  <si>
    <t>Forlæg/option</t>
  </si>
  <si>
    <t>Synopsis/treatment</t>
  </si>
  <si>
    <t>Konsulent/dramaturg</t>
  </si>
  <si>
    <t>Lønninger produktion</t>
  </si>
  <si>
    <t>Lønnninger scenograf</t>
  </si>
  <si>
    <t>Transport -herunder billeje</t>
  </si>
  <si>
    <t>Fortæring/diæter</t>
  </si>
  <si>
    <t>Rejse/diæter</t>
  </si>
  <si>
    <t>Pr-materiale vedr. financiering</t>
  </si>
  <si>
    <t>Skuespillere udland</t>
  </si>
  <si>
    <t>Dialog instruktør</t>
  </si>
  <si>
    <t>Div. udgifter læge</t>
  </si>
  <si>
    <t>Skuespillere, overtid</t>
  </si>
  <si>
    <t>Frikøb TV-visning</t>
  </si>
  <si>
    <t>PR-medarbejder</t>
  </si>
  <si>
    <t>B-fotograf</t>
  </si>
  <si>
    <t>Lønomkostninger, skuespillere</t>
  </si>
  <si>
    <t>Kameraudstyr,  2nd Unit</t>
  </si>
  <si>
    <t>Diverse optikker /ekstra kamera udstyr</t>
  </si>
  <si>
    <t>Videoudstyr</t>
  </si>
  <si>
    <t>Kameraudstyr, 35mm</t>
  </si>
  <si>
    <t>Kameraudstyr, Super 16</t>
  </si>
  <si>
    <t>Helikoper med Skymount</t>
  </si>
  <si>
    <t>Gripudstyr, dolly+skinner</t>
  </si>
  <si>
    <t>Gripudstyr, kran</t>
  </si>
  <si>
    <t>Gripudstyr, div.-Zip up</t>
  </si>
  <si>
    <t>Lamper, lampepakke</t>
  </si>
  <si>
    <t>Lamper, pærer</t>
  </si>
  <si>
    <t>Lamper, filtre</t>
  </si>
  <si>
    <t>El, forbrug</t>
  </si>
  <si>
    <t>El, installationer + elektrikere</t>
  </si>
  <si>
    <t>Store lamper og div. tilbehør</t>
  </si>
  <si>
    <t>Lamper, brændetimer, HMI</t>
  </si>
  <si>
    <t>HD bånd</t>
  </si>
  <si>
    <t>Materialer til studiebyg</t>
  </si>
  <si>
    <t>Spec. effect &amp; modeller/stunt matr.</t>
  </si>
  <si>
    <t>Møbler &amp; regi, køb</t>
  </si>
  <si>
    <t>Møbler &amp; regi, leje</t>
  </si>
  <si>
    <t>Specialregi, køb</t>
  </si>
  <si>
    <t>Kostumer, køb</t>
  </si>
  <si>
    <t>Kostumer, leje</t>
  </si>
  <si>
    <t>Masker og parykker, køb</t>
  </si>
  <si>
    <t>Masker og parykker, leje</t>
  </si>
  <si>
    <t>Ekstern frisør statister/skuespillere</t>
  </si>
  <si>
    <t>Scenograf kontor</t>
  </si>
  <si>
    <t>Produktionskontor, præproduktion</t>
  </si>
  <si>
    <t>Produktionskontor, optagelse</t>
  </si>
  <si>
    <t>Produktionskontor, afrigning</t>
  </si>
  <si>
    <t>Regirum, præproduktion</t>
  </si>
  <si>
    <t>Regirum, optagelse</t>
  </si>
  <si>
    <t>Regirum, afrigning</t>
  </si>
  <si>
    <t>Kostumerum, præproduktion</t>
  </si>
  <si>
    <t>Kostumerum, optagelse</t>
  </si>
  <si>
    <t>Kostumerum, afrigning</t>
  </si>
  <si>
    <t>Sminkerum, optagelse</t>
  </si>
  <si>
    <t>Sminkerum, afrigning</t>
  </si>
  <si>
    <t>Ophold skuespillere</t>
  </si>
  <si>
    <t>Ophold statister</t>
  </si>
  <si>
    <t>Biograf til prøver</t>
  </si>
  <si>
    <t>Location omkostninger</t>
  </si>
  <si>
    <t>Håndværkere location</t>
  </si>
  <si>
    <t>Leje lokaler til fortæring</t>
  </si>
  <si>
    <t xml:space="preserve">Location fremmed hjælp </t>
  </si>
  <si>
    <t>Lysvogn, optagelse</t>
  </si>
  <si>
    <t>Lysvogn, optagelse, udlandet</t>
  </si>
  <si>
    <t>Regibil, præproduktion</t>
  </si>
  <si>
    <t>optagelse</t>
  </si>
  <si>
    <t>MATERIALER optagelse</t>
  </si>
  <si>
    <t>Regibil, optagelse</t>
  </si>
  <si>
    <t>Lydvogn, optagelse</t>
  </si>
  <si>
    <t>Gripvogn, optagelse</t>
  </si>
  <si>
    <t>Produktionsbiler, optagelse</t>
  </si>
  <si>
    <t>Kostume/Sminke, optagelse</t>
  </si>
  <si>
    <t>Lysvogn, til og afrigning</t>
  </si>
  <si>
    <t>Regibil, afrigning</t>
  </si>
  <si>
    <t>Lydvogn, til og afrigning</t>
  </si>
  <si>
    <t>Gripvogn, til og afrigning</t>
  </si>
  <si>
    <t>Produktionsbiler, afrigning</t>
  </si>
  <si>
    <t>Kostume/Sminke, præproduktion</t>
  </si>
  <si>
    <t>Benzin/brændstof</t>
  </si>
  <si>
    <t>Rejser, udland, filmhold</t>
  </si>
  <si>
    <t>Rejser, danmark, filmhold</t>
  </si>
  <si>
    <t>Rejser, udland, medvirkende</t>
  </si>
  <si>
    <t>Rejser, Danmark, medvirkende</t>
  </si>
  <si>
    <t>Rejser efterarbejde</t>
  </si>
  <si>
    <t>Fragt daglige prøver/lab.</t>
  </si>
  <si>
    <t>Kurér service, præproduktion og optagelse</t>
  </si>
  <si>
    <t>Forplejning opsamling</t>
  </si>
  <si>
    <t>Forplejning 2nd Unit</t>
  </si>
  <si>
    <t>Forplejning statister</t>
  </si>
  <si>
    <t>Catering, afslutningsfest</t>
  </si>
  <si>
    <t>Catering, møder</t>
  </si>
  <si>
    <t>EDL lister</t>
  </si>
  <si>
    <t>Biograf, gennemsyn</t>
  </si>
  <si>
    <t>Biograf, Final screening</t>
  </si>
  <si>
    <t>Leje extra hard disk plads</t>
  </si>
  <si>
    <t>Tilrettelægning daglige prøver</t>
  </si>
  <si>
    <t>Billede og lyd opsynk</t>
  </si>
  <si>
    <t>16mm Kopi uden opt. lyd</t>
  </si>
  <si>
    <t>35mm Kopi uden opt. lyd</t>
  </si>
  <si>
    <t>A-Kopi 35mm ekskl. filtersætning</t>
  </si>
  <si>
    <t>A-kopi  16mm ekskl. filtersætning</t>
  </si>
  <si>
    <t>Finscanning m. lyssætning</t>
  </si>
  <si>
    <t>Nedklip/tilrettelæg. neg.</t>
  </si>
  <si>
    <t>NTSC/Secam kopier</t>
  </si>
  <si>
    <t>Orkester/musikere/sangere</t>
  </si>
  <si>
    <t>Arkivmateriale, film</t>
  </si>
  <si>
    <t>Arkivmateriale, musik, NCB</t>
  </si>
  <si>
    <t xml:space="preserve">Forsikring, personer </t>
  </si>
  <si>
    <t>Forsikring, negativ</t>
  </si>
  <si>
    <t>Forsikring, udstyr</t>
  </si>
  <si>
    <t>Forsikring, regi</t>
  </si>
  <si>
    <t>Forsikring, andet, selvrisiko</t>
  </si>
  <si>
    <t>Juridisk assistance</t>
  </si>
  <si>
    <t>Collecting Agency</t>
  </si>
  <si>
    <t>MO-drev</t>
  </si>
  <si>
    <t>FX arbejde computer animation</t>
  </si>
  <si>
    <t>Fragt, regi, kostumer m.v.</t>
  </si>
  <si>
    <t>Special effekter</t>
  </si>
  <si>
    <t>Belysning, ekstra hjælp</t>
  </si>
  <si>
    <t>Ekstern produktions hjælp</t>
  </si>
  <si>
    <t>Scenografi og regi</t>
  </si>
  <si>
    <t>Kostumer og sminke</t>
  </si>
  <si>
    <t>2nd Unit</t>
  </si>
  <si>
    <t>Faciliteter &amp; materialer</t>
  </si>
  <si>
    <t>Budget nr. og dato:</t>
  </si>
  <si>
    <t>Eftersynk, skuespillere</t>
  </si>
  <si>
    <t>Rolle forberedelse/undervisning skuespillere</t>
  </si>
  <si>
    <t>Udarbejdet af:</t>
  </si>
  <si>
    <t>MANUSKRIPT OG UDVIKLING</t>
  </si>
  <si>
    <t>Ekstern kontor leje</t>
  </si>
  <si>
    <t xml:space="preserve">Co-Producer </t>
  </si>
  <si>
    <t>IT konsulent</t>
  </si>
  <si>
    <t>Frisør</t>
  </si>
  <si>
    <t>ANIMATION</t>
  </si>
  <si>
    <t>Animationsbudget</t>
  </si>
  <si>
    <t>Mobiltelefon forbrug/samtaleafgifter</t>
  </si>
  <si>
    <t>Memory cards o.lign.</t>
  </si>
  <si>
    <t>Sceneleje, byg</t>
  </si>
  <si>
    <t>Sceneleje, optagelse</t>
  </si>
  <si>
    <t>Sceneleje, afrigning</t>
  </si>
  <si>
    <t>Assistance anden off. myndighed</t>
  </si>
  <si>
    <t>EFTERARBEJDE - Fac. og Mat.</t>
  </si>
  <si>
    <t>Postproduktionskoordinator - forproduktion</t>
  </si>
  <si>
    <t>Postproduktionskoordinator - efterarbejde</t>
  </si>
  <si>
    <t>Teknisk assistance</t>
  </si>
  <si>
    <t>Afleveringsmateriale til DFI</t>
  </si>
  <si>
    <t>IM Pos (duplikat positiv)</t>
  </si>
  <si>
    <t>Final mix (lyd) MO-disc eller DAT</t>
  </si>
  <si>
    <t>35mm kopi, ubrugt og utekstet</t>
  </si>
  <si>
    <t>35mm kopi af trailer, ubrugt</t>
  </si>
  <si>
    <t>HD cam eller digital Betacam med UK subtitles</t>
  </si>
  <si>
    <t>30 DVD med UK subtitles (film, teaser, trailer)</t>
  </si>
  <si>
    <t>Optagelse</t>
  </si>
  <si>
    <t>Mobiltelefon forbrug</t>
  </si>
  <si>
    <t>Stillbilledkamera</t>
  </si>
  <si>
    <t>Kameraudstyr, HD o.lign.</t>
  </si>
  <si>
    <t>Location kontorudstyr leje/Køb</t>
  </si>
  <si>
    <t>EPK på HD eller digital Betacam</t>
  </si>
  <si>
    <t>HOLD - TONE</t>
  </si>
  <si>
    <t>HOLD - BELYSNING</t>
  </si>
  <si>
    <t>HOLD - FOTO</t>
  </si>
  <si>
    <t>HOLD - PRODUKTION</t>
  </si>
  <si>
    <t>HOLD - SCENOGRAFI OG REGI</t>
  </si>
  <si>
    <t>HOLD - KOSTUME OG MAKE UP</t>
  </si>
  <si>
    <t>Politi - afspærring</t>
  </si>
  <si>
    <t>Materialer</t>
  </si>
  <si>
    <t>Steady-Cam operatør</t>
  </si>
  <si>
    <t>Steady-Cam</t>
  </si>
  <si>
    <t>TV-mastere</t>
  </si>
  <si>
    <t>Forbrug DVD</t>
  </si>
  <si>
    <t>DVD kopier</t>
  </si>
  <si>
    <t>Bånd forbrug</t>
  </si>
  <si>
    <t>Båndforbrug Digi/HD</t>
  </si>
  <si>
    <t>Revision</t>
  </si>
  <si>
    <t>Tilrettelægning</t>
  </si>
  <si>
    <t>Efterarbejde konsulent</t>
  </si>
  <si>
    <t>Præproduktion</t>
  </si>
  <si>
    <t>Afrigning</t>
  </si>
  <si>
    <t>Præproduktion/Afrig</t>
  </si>
  <si>
    <t>Præproduktion/afrigning</t>
  </si>
  <si>
    <t>DFI støttet udvikling - godkendt regnskab</t>
  </si>
  <si>
    <t>meter</t>
  </si>
  <si>
    <t>klip</t>
  </si>
  <si>
    <t>stk.</t>
  </si>
  <si>
    <t>est..</t>
  </si>
  <si>
    <t>min.</t>
  </si>
  <si>
    <t>frames</t>
  </si>
  <si>
    <t>Lønomkostninger, hold incl. 2. ledighdg.</t>
  </si>
  <si>
    <t>Administration (max 10%)</t>
  </si>
  <si>
    <t xml:space="preserve">MANUSKRIPT </t>
  </si>
  <si>
    <t>Grading, grafik, kopier</t>
  </si>
  <si>
    <t>Udviklingsomkost (eksl. DFI støttet udvikling)</t>
  </si>
  <si>
    <t>TOTAL inden tillæg</t>
  </si>
  <si>
    <t>Budgetusikkerhed (5-10%)</t>
  </si>
  <si>
    <t xml:space="preserve">LANCERING, TEASER OG TRAILER </t>
  </si>
  <si>
    <t>Lanceringsomkostninger</t>
  </si>
  <si>
    <t>LANCERING</t>
  </si>
  <si>
    <t>SUBTOTAL TEASER OG TRAILER</t>
  </si>
  <si>
    <t>SUBTOTAL LANCERING</t>
  </si>
  <si>
    <t>COMPLETIONBOND</t>
  </si>
  <si>
    <t>BUDGETUSIKKERHED (5-10%)</t>
  </si>
  <si>
    <t>ADMINISTRATION (max 10%)</t>
  </si>
  <si>
    <t>TILLÆG I ALT</t>
  </si>
  <si>
    <t>UDVIKLING (ekskl. DFI støtte udvikling)</t>
  </si>
  <si>
    <t>DFI STØTTET UDVIKLING (regnskabstal)</t>
  </si>
  <si>
    <t>INSTRUKTØR</t>
  </si>
  <si>
    <t>PRODUCER</t>
  </si>
  <si>
    <t>KOPRODUCER</t>
  </si>
  <si>
    <t>Lønomkostninger, hold efterarbejde incl. 2. ledighdg.</t>
  </si>
  <si>
    <t>Hovedposterne i budgettet (side 1) udfyldes automatisk ved</t>
  </si>
  <si>
    <t>udfyldelse af det detaljerede budget, som starter række 61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</si>
</sst>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d\-mmm\-yy"/>
    <numFmt numFmtId="179" formatCode="#,##0.0"/>
    <numFmt numFmtId="180" formatCode="d\-m\-yy"/>
    <numFmt numFmtId="181" formatCode="#,##0_ ;[Red]\-#,##0\ "/>
    <numFmt numFmtId="182" formatCode="_ * #,##0_ ;_ * \-#,##0_ ;_ * &quot;-&quot;??_ ;_ @_ "/>
  </numFmts>
  <fonts count="50">
    <font>
      <b/>
      <sz val="12"/>
      <name val="Courie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8"/>
      <name val="Arial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" fontId="6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7" fillId="0" borderId="29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/>
    </xf>
    <xf numFmtId="3" fontId="6" fillId="0" borderId="18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3" fontId="10" fillId="0" borderId="18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22" xfId="0" applyNumberFormat="1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left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left"/>
    </xf>
    <xf numFmtId="1" fontId="10" fillId="0" borderId="2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right"/>
    </xf>
    <xf numFmtId="3" fontId="11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79" fontId="9" fillId="0" borderId="14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3" fontId="3" fillId="0" borderId="36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39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3" fontId="3" fillId="0" borderId="3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left"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left"/>
    </xf>
    <xf numFmtId="3" fontId="3" fillId="0" borderId="34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4" xfId="45" applyNumberFormat="1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3" fontId="3" fillId="0" borderId="4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3" fontId="3" fillId="0" borderId="28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2" xfId="51" applyFont="1" applyBorder="1">
      <alignment/>
      <protection/>
    </xf>
    <xf numFmtId="0" fontId="6" fillId="0" borderId="18" xfId="51" applyFont="1" applyBorder="1">
      <alignment/>
      <protection/>
    </xf>
    <xf numFmtId="1" fontId="3" fillId="0" borderId="13" xfId="51" applyNumberFormat="1" applyFont="1" applyBorder="1">
      <alignment/>
      <protection/>
    </xf>
    <xf numFmtId="0" fontId="3" fillId="0" borderId="13" xfId="51" applyFont="1" applyBorder="1">
      <alignment/>
      <protection/>
    </xf>
    <xf numFmtId="3" fontId="6" fillId="0" borderId="33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1" fontId="6" fillId="0" borderId="3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/>
    </xf>
    <xf numFmtId="1" fontId="6" fillId="0" borderId="44" xfId="0" applyNumberFormat="1" applyFont="1" applyBorder="1" applyAlignment="1">
      <alignment/>
    </xf>
    <xf numFmtId="3" fontId="6" fillId="0" borderId="44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/>
    </xf>
    <xf numFmtId="0" fontId="49" fillId="0" borderId="0" xfId="0" applyFont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mma 2" xfId="47"/>
    <cellStyle name="Komma 3" xfId="48"/>
    <cellStyle name="Kontrollér celle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Procent 2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Ref>
              <c:f>'DFI budget spillefilm'!$M$20:$M$31</c:f>
              <c:numCache/>
            </c:numRef>
          </c:cat>
          <c:val>
            <c:numRef>
              <c:f>'DFI budget spillefilm'!$N$20:$N$31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42</xdr:row>
      <xdr:rowOff>133350</xdr:rowOff>
    </xdr:from>
    <xdr:to>
      <xdr:col>18</xdr:col>
      <xdr:colOff>0</xdr:colOff>
      <xdr:row>43</xdr:row>
      <xdr:rowOff>133350</xdr:rowOff>
    </xdr:to>
    <xdr:graphicFrame>
      <xdr:nvGraphicFramePr>
        <xdr:cNvPr id="1" name="Chart 8"/>
        <xdr:cNvGraphicFramePr/>
      </xdr:nvGraphicFramePr>
      <xdr:xfrm>
        <a:off x="13611225" y="819150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47</xdr:row>
      <xdr:rowOff>133350</xdr:rowOff>
    </xdr:from>
    <xdr:to>
      <xdr:col>18</xdr:col>
      <xdr:colOff>0</xdr:colOff>
      <xdr:row>48</xdr:row>
      <xdr:rowOff>133350</xdr:rowOff>
    </xdr:to>
    <xdr:graphicFrame>
      <xdr:nvGraphicFramePr>
        <xdr:cNvPr id="2" name="Chart 9"/>
        <xdr:cNvGraphicFramePr/>
      </xdr:nvGraphicFramePr>
      <xdr:xfrm>
        <a:off x="13611225" y="9144000"/>
        <a:ext cx="0" cy="19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48</xdr:row>
      <xdr:rowOff>133350</xdr:rowOff>
    </xdr:from>
    <xdr:to>
      <xdr:col>18</xdr:col>
      <xdr:colOff>0</xdr:colOff>
      <xdr:row>49</xdr:row>
      <xdr:rowOff>133350</xdr:rowOff>
    </xdr:to>
    <xdr:graphicFrame>
      <xdr:nvGraphicFramePr>
        <xdr:cNvPr id="3" name="Chart 10"/>
        <xdr:cNvGraphicFramePr/>
      </xdr:nvGraphicFramePr>
      <xdr:xfrm>
        <a:off x="13611225" y="9334500"/>
        <a:ext cx="0" cy="19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34</xdr:row>
      <xdr:rowOff>133350</xdr:rowOff>
    </xdr:from>
    <xdr:to>
      <xdr:col>18</xdr:col>
      <xdr:colOff>0</xdr:colOff>
      <xdr:row>35</xdr:row>
      <xdr:rowOff>133350</xdr:rowOff>
    </xdr:to>
    <xdr:graphicFrame>
      <xdr:nvGraphicFramePr>
        <xdr:cNvPr id="4" name="Chart 11"/>
        <xdr:cNvGraphicFramePr/>
      </xdr:nvGraphicFramePr>
      <xdr:xfrm>
        <a:off x="13611225" y="6667500"/>
        <a:ext cx="0" cy="19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35</xdr:row>
      <xdr:rowOff>133350</xdr:rowOff>
    </xdr:from>
    <xdr:to>
      <xdr:col>18</xdr:col>
      <xdr:colOff>0</xdr:colOff>
      <xdr:row>36</xdr:row>
      <xdr:rowOff>133350</xdr:rowOff>
    </xdr:to>
    <xdr:graphicFrame>
      <xdr:nvGraphicFramePr>
        <xdr:cNvPr id="5" name="Chart 12"/>
        <xdr:cNvGraphicFramePr/>
      </xdr:nvGraphicFramePr>
      <xdr:xfrm>
        <a:off x="13611225" y="6858000"/>
        <a:ext cx="0" cy="19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36</xdr:row>
      <xdr:rowOff>133350</xdr:rowOff>
    </xdr:from>
    <xdr:to>
      <xdr:col>18</xdr:col>
      <xdr:colOff>0</xdr:colOff>
      <xdr:row>37</xdr:row>
      <xdr:rowOff>133350</xdr:rowOff>
    </xdr:to>
    <xdr:graphicFrame>
      <xdr:nvGraphicFramePr>
        <xdr:cNvPr id="6" name="Chart 13"/>
        <xdr:cNvGraphicFramePr/>
      </xdr:nvGraphicFramePr>
      <xdr:xfrm>
        <a:off x="13611225" y="7048500"/>
        <a:ext cx="0" cy="19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37</xdr:row>
      <xdr:rowOff>133350</xdr:rowOff>
    </xdr:from>
    <xdr:to>
      <xdr:col>18</xdr:col>
      <xdr:colOff>0</xdr:colOff>
      <xdr:row>38</xdr:row>
      <xdr:rowOff>133350</xdr:rowOff>
    </xdr:to>
    <xdr:graphicFrame>
      <xdr:nvGraphicFramePr>
        <xdr:cNvPr id="7" name="Chart 14"/>
        <xdr:cNvGraphicFramePr/>
      </xdr:nvGraphicFramePr>
      <xdr:xfrm>
        <a:off x="13611225" y="7239000"/>
        <a:ext cx="0" cy="19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38</xdr:row>
      <xdr:rowOff>133350</xdr:rowOff>
    </xdr:from>
    <xdr:to>
      <xdr:col>18</xdr:col>
      <xdr:colOff>0</xdr:colOff>
      <xdr:row>39</xdr:row>
      <xdr:rowOff>133350</xdr:rowOff>
    </xdr:to>
    <xdr:graphicFrame>
      <xdr:nvGraphicFramePr>
        <xdr:cNvPr id="8" name="Chart 15"/>
        <xdr:cNvGraphicFramePr/>
      </xdr:nvGraphicFramePr>
      <xdr:xfrm>
        <a:off x="13611225" y="7429500"/>
        <a:ext cx="0" cy="19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39</xdr:row>
      <xdr:rowOff>133350</xdr:rowOff>
    </xdr:from>
    <xdr:to>
      <xdr:col>18</xdr:col>
      <xdr:colOff>0</xdr:colOff>
      <xdr:row>40</xdr:row>
      <xdr:rowOff>133350</xdr:rowOff>
    </xdr:to>
    <xdr:graphicFrame>
      <xdr:nvGraphicFramePr>
        <xdr:cNvPr id="9" name="Chart 16"/>
        <xdr:cNvGraphicFramePr/>
      </xdr:nvGraphicFramePr>
      <xdr:xfrm>
        <a:off x="13611225" y="7620000"/>
        <a:ext cx="0" cy="19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40</xdr:row>
      <xdr:rowOff>133350</xdr:rowOff>
    </xdr:from>
    <xdr:to>
      <xdr:col>18</xdr:col>
      <xdr:colOff>0</xdr:colOff>
      <xdr:row>41</xdr:row>
      <xdr:rowOff>133350</xdr:rowOff>
    </xdr:to>
    <xdr:graphicFrame>
      <xdr:nvGraphicFramePr>
        <xdr:cNvPr id="10" name="Chart 17"/>
        <xdr:cNvGraphicFramePr/>
      </xdr:nvGraphicFramePr>
      <xdr:xfrm>
        <a:off x="13611225" y="7810500"/>
        <a:ext cx="0" cy="190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41</xdr:row>
      <xdr:rowOff>133350</xdr:rowOff>
    </xdr:from>
    <xdr:to>
      <xdr:col>18</xdr:col>
      <xdr:colOff>0</xdr:colOff>
      <xdr:row>42</xdr:row>
      <xdr:rowOff>133350</xdr:rowOff>
    </xdr:to>
    <xdr:graphicFrame>
      <xdr:nvGraphicFramePr>
        <xdr:cNvPr id="11" name="Chart 18"/>
        <xdr:cNvGraphicFramePr/>
      </xdr:nvGraphicFramePr>
      <xdr:xfrm>
        <a:off x="13611225" y="8001000"/>
        <a:ext cx="0" cy="19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67"/>
  <sheetViews>
    <sheetView showGridLines="0" tabSelected="1" view="pageLayout" workbookViewId="0" topLeftCell="A1">
      <selection activeCell="L6" sqref="L6"/>
    </sheetView>
  </sheetViews>
  <sheetFormatPr defaultColWidth="2.69921875" defaultRowHeight="13.5" customHeight="1"/>
  <cols>
    <col min="1" max="1" width="3.69921875" style="5" customWidth="1"/>
    <col min="2" max="2" width="2.59765625" style="1" customWidth="1"/>
    <col min="3" max="3" width="36.09765625" style="5" customWidth="1"/>
    <col min="4" max="4" width="4" style="6" customWidth="1"/>
    <col min="5" max="5" width="4.8984375" style="5" customWidth="1"/>
    <col min="6" max="6" width="4.5" style="5" customWidth="1"/>
    <col min="7" max="7" width="7.3984375" style="5" customWidth="1"/>
    <col min="8" max="8" width="3.5" style="5" customWidth="1"/>
    <col min="9" max="9" width="6.59765625" style="5" customWidth="1"/>
    <col min="10" max="10" width="11.09765625" style="5" customWidth="1"/>
    <col min="11" max="12" width="7.59765625" style="5" customWidth="1"/>
    <col min="13" max="13" width="12.796875" style="5" customWidth="1"/>
    <col min="14" max="14" width="7.796875" style="5" customWidth="1"/>
    <col min="15" max="15" width="12.09765625" style="5" customWidth="1"/>
    <col min="16" max="16" width="7.8984375" style="5" customWidth="1"/>
    <col min="17" max="17" width="2.69921875" style="5" customWidth="1"/>
    <col min="18" max="19" width="2.69921875" style="5" hidden="1" customWidth="1"/>
    <col min="20" max="16384" width="2.69921875" style="5" customWidth="1"/>
  </cols>
  <sheetData>
    <row r="1" spans="3:18" ht="33" customHeight="1">
      <c r="C1" s="2" t="s">
        <v>0</v>
      </c>
      <c r="D1" s="3"/>
      <c r="E1" s="4"/>
      <c r="K1" s="276" t="s">
        <v>600</v>
      </c>
      <c r="L1" s="4"/>
      <c r="M1" s="4"/>
      <c r="N1" s="4"/>
      <c r="O1" s="4"/>
      <c r="P1" s="7"/>
      <c r="Q1" s="7"/>
      <c r="R1" s="7"/>
    </row>
    <row r="2" spans="3:18" ht="15" customHeight="1">
      <c r="C2" s="34" t="s">
        <v>374</v>
      </c>
      <c r="E2" s="207" t="s">
        <v>2</v>
      </c>
      <c r="F2" s="208"/>
      <c r="G2" s="215"/>
      <c r="H2" s="209"/>
      <c r="I2" s="207" t="s">
        <v>1</v>
      </c>
      <c r="J2" s="219"/>
      <c r="K2" s="276" t="s">
        <v>601</v>
      </c>
      <c r="L2" s="4"/>
      <c r="M2" s="4"/>
      <c r="N2" s="4"/>
      <c r="O2" s="4"/>
      <c r="P2" s="7"/>
      <c r="Q2" s="7"/>
      <c r="R2" s="7"/>
    </row>
    <row r="3" spans="5:18" ht="15" customHeight="1">
      <c r="E3" s="211" t="s">
        <v>4</v>
      </c>
      <c r="F3" s="15"/>
      <c r="G3" s="15"/>
      <c r="H3" s="213"/>
      <c r="I3" s="22" t="s">
        <v>3</v>
      </c>
      <c r="J3" s="220"/>
      <c r="K3" s="4"/>
      <c r="L3" s="4"/>
      <c r="M3" s="4"/>
      <c r="N3" s="4"/>
      <c r="O3" s="4"/>
      <c r="P3" s="7"/>
      <c r="Q3" s="7"/>
      <c r="R3" s="7"/>
    </row>
    <row r="4" spans="5:18" ht="15" customHeight="1">
      <c r="E4" s="214" t="s">
        <v>372</v>
      </c>
      <c r="F4" s="215"/>
      <c r="G4" s="232"/>
      <c r="H4" s="209"/>
      <c r="I4" s="207" t="s">
        <v>5</v>
      </c>
      <c r="J4" s="219"/>
      <c r="K4" s="4"/>
      <c r="L4" s="4"/>
      <c r="M4" s="4"/>
      <c r="N4" s="4"/>
      <c r="O4" s="4"/>
      <c r="P4" s="7"/>
      <c r="Q4" s="7"/>
      <c r="R4" s="7"/>
    </row>
    <row r="5" spans="5:18" ht="15" customHeight="1">
      <c r="E5" s="216"/>
      <c r="F5" s="20"/>
      <c r="G5" s="233"/>
      <c r="H5" s="210"/>
      <c r="I5" s="22" t="s">
        <v>3</v>
      </c>
      <c r="J5" s="220"/>
      <c r="K5" s="4"/>
      <c r="L5" s="4"/>
      <c r="M5" s="4"/>
      <c r="N5" s="4"/>
      <c r="O5" s="4"/>
      <c r="P5" s="7"/>
      <c r="Q5" s="7"/>
      <c r="R5" s="7"/>
    </row>
    <row r="6" spans="4:18" ht="15" customHeight="1">
      <c r="D6" s="8"/>
      <c r="E6" s="212"/>
      <c r="I6" s="9"/>
      <c r="J6" s="9" t="s">
        <v>6</v>
      </c>
      <c r="K6" s="4"/>
      <c r="L6" s="4"/>
      <c r="M6" s="4"/>
      <c r="N6" s="4"/>
      <c r="O6" s="4"/>
      <c r="P6" s="7"/>
      <c r="Q6" s="7"/>
      <c r="R6" s="7"/>
    </row>
    <row r="7" spans="3:18" ht="15" customHeight="1">
      <c r="C7" s="217" t="s">
        <v>373</v>
      </c>
      <c r="D7" s="8"/>
      <c r="F7" s="9"/>
      <c r="I7" s="224" t="s">
        <v>8</v>
      </c>
      <c r="J7" s="10">
        <v>0</v>
      </c>
      <c r="K7" s="4"/>
      <c r="L7" s="4"/>
      <c r="M7" s="4"/>
      <c r="N7" s="4"/>
      <c r="O7" s="4"/>
      <c r="P7" s="7"/>
      <c r="Q7" s="7"/>
      <c r="R7" s="7"/>
    </row>
    <row r="8" spans="2:18" ht="15" customHeight="1">
      <c r="B8" s="9"/>
      <c r="C8" s="218" t="s">
        <v>7</v>
      </c>
      <c r="D8" s="8"/>
      <c r="F8" s="11"/>
      <c r="I8" s="224" t="s">
        <v>9</v>
      </c>
      <c r="J8" s="10">
        <v>0</v>
      </c>
      <c r="K8" s="4"/>
      <c r="L8" s="4"/>
      <c r="M8" s="4"/>
      <c r="N8" s="7"/>
      <c r="O8" s="7"/>
      <c r="P8" s="7"/>
      <c r="Q8" s="7"/>
      <c r="R8" s="7"/>
    </row>
    <row r="9" spans="2:18" ht="15" customHeight="1">
      <c r="B9" s="9"/>
      <c r="C9" s="206" t="s">
        <v>386</v>
      </c>
      <c r="D9" s="8"/>
      <c r="E9" s="13"/>
      <c r="F9" s="13"/>
      <c r="G9" s="15"/>
      <c r="I9" s="224" t="s">
        <v>10</v>
      </c>
      <c r="J9" s="10">
        <v>0</v>
      </c>
      <c r="K9" s="4"/>
      <c r="L9" s="4"/>
      <c r="M9" s="4"/>
      <c r="N9" s="7"/>
      <c r="O9" s="7"/>
      <c r="P9" s="7"/>
      <c r="Q9" s="7"/>
      <c r="R9" s="7"/>
    </row>
    <row r="10" spans="3:18" ht="15" customHeight="1">
      <c r="C10" s="12"/>
      <c r="D10" s="8"/>
      <c r="E10" s="7"/>
      <c r="F10" s="7"/>
      <c r="G10" s="15"/>
      <c r="H10" s="15"/>
      <c r="I10" s="224" t="s">
        <v>11</v>
      </c>
      <c r="J10" s="10">
        <v>0</v>
      </c>
      <c r="K10" s="4"/>
      <c r="L10" s="4"/>
      <c r="M10" s="4"/>
      <c r="N10" s="7"/>
      <c r="O10" s="7"/>
      <c r="P10" s="7"/>
      <c r="Q10" s="7"/>
      <c r="R10" s="7"/>
    </row>
    <row r="11" spans="3:18" ht="15" customHeight="1">
      <c r="C11" s="241" t="s">
        <v>515</v>
      </c>
      <c r="D11" s="8"/>
      <c r="E11" s="7"/>
      <c r="F11" s="7"/>
      <c r="G11" s="15"/>
      <c r="H11" s="15"/>
      <c r="I11" s="10" t="s">
        <v>12</v>
      </c>
      <c r="J11" s="10">
        <v>0</v>
      </c>
      <c r="K11" s="7"/>
      <c r="L11" s="7"/>
      <c r="M11" s="7"/>
      <c r="N11" s="7"/>
      <c r="O11" s="7"/>
      <c r="P11" s="7"/>
      <c r="Q11" s="7"/>
      <c r="R11" s="7"/>
    </row>
    <row r="12" spans="3:18" ht="8.25" customHeight="1">
      <c r="C12" s="16"/>
      <c r="D12" s="17"/>
      <c r="E12" s="4"/>
      <c r="F12" s="7"/>
      <c r="G12" s="234"/>
      <c r="K12" s="7"/>
      <c r="L12" s="7"/>
      <c r="M12" s="7"/>
      <c r="N12" s="7"/>
      <c r="O12" s="7"/>
      <c r="P12" s="7"/>
      <c r="Q12" s="7"/>
      <c r="R12" s="7"/>
    </row>
    <row r="13" spans="3:18" ht="15" customHeight="1">
      <c r="C13" s="241" t="s">
        <v>518</v>
      </c>
      <c r="D13" s="8"/>
      <c r="E13" s="7"/>
      <c r="F13" s="7"/>
      <c r="G13" s="34"/>
      <c r="H13" s="9"/>
      <c r="I13" s="34"/>
      <c r="J13" s="131"/>
      <c r="K13" s="7"/>
      <c r="L13" s="7"/>
      <c r="M13" s="7"/>
      <c r="N13" s="7"/>
      <c r="O13" s="7"/>
      <c r="P13" s="7"/>
      <c r="Q13" s="7"/>
      <c r="R13" s="7"/>
    </row>
    <row r="14" spans="2:18" ht="8.25" customHeight="1">
      <c r="B14" s="9"/>
      <c r="C14" s="18"/>
      <c r="D14" s="19"/>
      <c r="E14" s="20"/>
      <c r="F14" s="21"/>
      <c r="G14" s="20"/>
      <c r="H14" s="20"/>
      <c r="I14" s="20"/>
      <c r="J14" s="242"/>
      <c r="K14" s="7"/>
      <c r="L14" s="7"/>
      <c r="M14" s="7"/>
      <c r="N14" s="7"/>
      <c r="O14" s="7"/>
      <c r="P14" s="7"/>
      <c r="Q14" s="7"/>
      <c r="R14" s="7"/>
    </row>
    <row r="15" spans="2:18" ht="15" customHeight="1">
      <c r="B15" s="10" t="s">
        <v>13</v>
      </c>
      <c r="C15" s="22"/>
      <c r="D15" s="19"/>
      <c r="E15" s="18"/>
      <c r="F15" s="23" t="s">
        <v>14</v>
      </c>
      <c r="G15" s="20"/>
      <c r="H15" s="20"/>
      <c r="I15" s="20"/>
      <c r="J15" s="66" t="s">
        <v>15</v>
      </c>
      <c r="K15" s="7"/>
      <c r="L15" s="7"/>
      <c r="M15" s="7"/>
      <c r="N15" s="7"/>
      <c r="O15" s="7"/>
      <c r="P15" s="7"/>
      <c r="Q15" s="7"/>
      <c r="R15" s="7"/>
    </row>
    <row r="16" spans="2:18" ht="15" customHeight="1">
      <c r="B16" s="24">
        <v>1</v>
      </c>
      <c r="C16" s="25" t="s">
        <v>580</v>
      </c>
      <c r="D16" s="26"/>
      <c r="E16" s="27"/>
      <c r="F16" s="27"/>
      <c r="G16" s="27"/>
      <c r="H16" s="27"/>
      <c r="I16" s="27"/>
      <c r="J16" s="28">
        <f>SUM(J72)</f>
        <v>0</v>
      </c>
      <c r="K16" s="7"/>
      <c r="L16" s="4"/>
      <c r="M16" s="4"/>
      <c r="N16" s="4"/>
      <c r="O16" s="4"/>
      <c r="P16" s="4"/>
      <c r="Q16" s="4"/>
      <c r="R16" s="4"/>
    </row>
    <row r="17" spans="2:18" ht="15" customHeight="1">
      <c r="B17" s="24"/>
      <c r="C17" s="259" t="s">
        <v>594</v>
      </c>
      <c r="D17" s="26"/>
      <c r="E17" s="27"/>
      <c r="F17" s="27"/>
      <c r="G17" s="27"/>
      <c r="H17" s="27"/>
      <c r="I17" s="27"/>
      <c r="J17" s="28">
        <f>J73</f>
        <v>0</v>
      </c>
      <c r="K17" s="7"/>
      <c r="L17" s="4"/>
      <c r="M17" s="4"/>
      <c r="N17" s="4"/>
      <c r="O17" s="4"/>
      <c r="P17" s="4"/>
      <c r="Q17" s="4"/>
      <c r="R17" s="4"/>
    </row>
    <row r="18" spans="2:18" ht="15" customHeight="1">
      <c r="B18" s="257"/>
      <c r="C18" s="259" t="s">
        <v>595</v>
      </c>
      <c r="D18" s="57"/>
      <c r="E18" s="58"/>
      <c r="F18" s="58"/>
      <c r="G18" s="58"/>
      <c r="H18" s="58"/>
      <c r="I18" s="58"/>
      <c r="J18" s="223">
        <f>J74</f>
        <v>0</v>
      </c>
      <c r="K18" s="7"/>
      <c r="L18" s="4"/>
      <c r="M18" s="4"/>
      <c r="N18" s="4"/>
      <c r="O18" s="4"/>
      <c r="P18" s="4"/>
      <c r="Q18" s="4"/>
      <c r="R18" s="4"/>
    </row>
    <row r="19" spans="2:18" ht="15" customHeight="1">
      <c r="B19" s="44"/>
      <c r="C19" s="260" t="s">
        <v>38</v>
      </c>
      <c r="D19" s="38"/>
      <c r="E19" s="37"/>
      <c r="F19" s="37"/>
      <c r="G19" s="37"/>
      <c r="H19" s="37"/>
      <c r="I19" s="37"/>
      <c r="J19" s="41">
        <f>J16+J17+J18</f>
        <v>0</v>
      </c>
      <c r="K19" s="7"/>
      <c r="L19" s="4"/>
      <c r="M19" s="4"/>
      <c r="N19" s="4"/>
      <c r="O19" s="4"/>
      <c r="P19" s="4"/>
      <c r="Q19" s="4"/>
      <c r="R19" s="4"/>
    </row>
    <row r="20" spans="2:18" ht="15" customHeight="1">
      <c r="B20" s="258">
        <v>2</v>
      </c>
      <c r="C20" s="256" t="s">
        <v>16</v>
      </c>
      <c r="D20" s="113"/>
      <c r="E20" s="122"/>
      <c r="F20" s="122"/>
      <c r="G20" s="122"/>
      <c r="H20" s="122"/>
      <c r="I20" s="122"/>
      <c r="J20" s="74">
        <f>SUM(J98)</f>
        <v>0</v>
      </c>
      <c r="K20" s="7"/>
      <c r="L20" s="4"/>
      <c r="M20" s="4"/>
      <c r="N20" s="4"/>
      <c r="O20" s="4"/>
      <c r="P20" s="4"/>
      <c r="Q20" s="4"/>
      <c r="R20" s="4"/>
    </row>
    <row r="21" spans="2:18" ht="15" customHeight="1">
      <c r="B21" s="24">
        <v>3</v>
      </c>
      <c r="C21" s="261" t="s">
        <v>596</v>
      </c>
      <c r="D21" s="26"/>
      <c r="E21" s="27"/>
      <c r="F21" s="27"/>
      <c r="G21" s="27"/>
      <c r="H21" s="27"/>
      <c r="I21" s="27"/>
      <c r="J21" s="28">
        <f>SUM(J104)</f>
        <v>0</v>
      </c>
      <c r="K21" s="7"/>
      <c r="L21" s="4"/>
      <c r="M21" s="4"/>
      <c r="N21" s="4"/>
      <c r="O21" s="4"/>
      <c r="P21" s="4"/>
      <c r="Q21" s="4"/>
      <c r="R21" s="4"/>
    </row>
    <row r="22" spans="2:18" ht="15" customHeight="1">
      <c r="B22" s="24"/>
      <c r="C22" s="261" t="s">
        <v>597</v>
      </c>
      <c r="D22" s="26"/>
      <c r="E22" s="27"/>
      <c r="F22" s="27"/>
      <c r="G22" s="27"/>
      <c r="H22" s="27"/>
      <c r="I22" s="27"/>
      <c r="J22" s="28">
        <f>J105</f>
        <v>0</v>
      </c>
      <c r="K22" s="7"/>
      <c r="L22" s="4"/>
      <c r="M22" s="4"/>
      <c r="N22" s="4"/>
      <c r="O22" s="4"/>
      <c r="P22" s="4"/>
      <c r="Q22" s="4"/>
      <c r="R22" s="4"/>
    </row>
    <row r="23" spans="2:18" ht="15" customHeight="1">
      <c r="B23" s="24"/>
      <c r="C23" s="262" t="s">
        <v>598</v>
      </c>
      <c r="D23" s="26"/>
      <c r="E23" s="27"/>
      <c r="F23" s="27"/>
      <c r="G23" s="27"/>
      <c r="H23" s="27"/>
      <c r="I23" s="27"/>
      <c r="J23" s="28">
        <f>J106+J107</f>
        <v>0</v>
      </c>
      <c r="K23" s="7"/>
      <c r="L23" s="4"/>
      <c r="M23" s="4"/>
      <c r="N23" s="4"/>
      <c r="O23" s="4"/>
      <c r="P23" s="4"/>
      <c r="Q23" s="4"/>
      <c r="R23" s="4"/>
    </row>
    <row r="24" spans="2:18" ht="15" customHeight="1">
      <c r="B24" s="24">
        <v>4</v>
      </c>
      <c r="C24" s="25" t="s">
        <v>17</v>
      </c>
      <c r="D24" s="26"/>
      <c r="E24" s="27"/>
      <c r="F24" s="27"/>
      <c r="G24" s="27"/>
      <c r="H24" s="27"/>
      <c r="I24" s="27"/>
      <c r="J24" s="28">
        <f>SUM(J149)</f>
        <v>0</v>
      </c>
      <c r="K24" s="7"/>
      <c r="L24" s="4"/>
      <c r="M24" s="4"/>
      <c r="N24" s="4"/>
      <c r="O24" s="4"/>
      <c r="P24" s="4"/>
      <c r="Q24" s="4"/>
      <c r="R24" s="4"/>
    </row>
    <row r="25" spans="2:18" ht="15" customHeight="1">
      <c r="B25" s="24">
        <v>5</v>
      </c>
      <c r="C25" s="29" t="s">
        <v>18</v>
      </c>
      <c r="D25" s="30"/>
      <c r="E25" s="27"/>
      <c r="F25" s="31" t="s">
        <v>19</v>
      </c>
      <c r="G25" s="27"/>
      <c r="H25" s="27"/>
      <c r="I25" s="27"/>
      <c r="J25" s="28">
        <f>SUM(J187)</f>
        <v>0</v>
      </c>
      <c r="K25" s="7"/>
      <c r="L25" s="4"/>
      <c r="M25" s="4"/>
      <c r="N25" s="4"/>
      <c r="O25" s="4"/>
      <c r="P25" s="4"/>
      <c r="Q25" s="4"/>
      <c r="R25" s="4"/>
    </row>
    <row r="26" spans="2:18" ht="15" customHeight="1">
      <c r="B26" s="24">
        <v>6</v>
      </c>
      <c r="C26" s="25"/>
      <c r="D26" s="30"/>
      <c r="E26" s="27"/>
      <c r="F26" s="31" t="s">
        <v>20</v>
      </c>
      <c r="G26" s="27"/>
      <c r="H26" s="27"/>
      <c r="I26" s="27"/>
      <c r="J26" s="28">
        <f>SUM(J248)</f>
        <v>0</v>
      </c>
      <c r="K26" s="7"/>
      <c r="L26" s="4"/>
      <c r="M26" s="4"/>
      <c r="N26" s="4"/>
      <c r="O26" s="4"/>
      <c r="P26" s="4"/>
      <c r="Q26" s="4"/>
      <c r="R26" s="4"/>
    </row>
    <row r="27" spans="2:18" ht="15" customHeight="1">
      <c r="B27" s="24">
        <v>7</v>
      </c>
      <c r="C27" s="25"/>
      <c r="D27" s="30"/>
      <c r="E27" s="27"/>
      <c r="F27" s="31" t="s">
        <v>21</v>
      </c>
      <c r="G27" s="27"/>
      <c r="H27" s="27"/>
      <c r="I27" s="27"/>
      <c r="J27" s="28">
        <f>SUM(J304)</f>
        <v>0</v>
      </c>
      <c r="K27" s="7"/>
      <c r="L27" s="4"/>
      <c r="M27" s="4"/>
      <c r="N27" s="4"/>
      <c r="O27" s="4"/>
      <c r="P27" s="4"/>
      <c r="Q27" s="4"/>
      <c r="R27" s="4"/>
    </row>
    <row r="28" spans="2:18" ht="15" customHeight="1">
      <c r="B28" s="24">
        <v>8</v>
      </c>
      <c r="C28" s="25"/>
      <c r="D28" s="30"/>
      <c r="E28" s="27"/>
      <c r="F28" s="31" t="s">
        <v>22</v>
      </c>
      <c r="G28" s="27"/>
      <c r="H28" s="27"/>
      <c r="I28" s="27"/>
      <c r="J28" s="28">
        <f>SUM(J322)</f>
        <v>0</v>
      </c>
      <c r="K28" s="7"/>
      <c r="L28" s="4"/>
      <c r="M28" s="4"/>
      <c r="N28" s="4"/>
      <c r="O28" s="4"/>
      <c r="P28" s="4"/>
      <c r="Q28" s="4"/>
      <c r="R28" s="4"/>
    </row>
    <row r="29" spans="2:18" ht="15" customHeight="1">
      <c r="B29" s="24">
        <v>9</v>
      </c>
      <c r="C29" s="25"/>
      <c r="D29" s="30"/>
      <c r="E29" s="27"/>
      <c r="F29" s="31" t="s">
        <v>23</v>
      </c>
      <c r="G29" s="27"/>
      <c r="H29" s="27"/>
      <c r="I29" s="27"/>
      <c r="J29" s="28">
        <f>SUM(J348)</f>
        <v>0</v>
      </c>
      <c r="K29" s="7"/>
      <c r="L29" s="4"/>
      <c r="M29" s="4"/>
      <c r="N29" s="4"/>
      <c r="O29" s="4"/>
      <c r="P29" s="4"/>
      <c r="Q29" s="4"/>
      <c r="R29" s="4"/>
    </row>
    <row r="30" spans="2:18" ht="15" customHeight="1">
      <c r="B30" s="24">
        <v>10</v>
      </c>
      <c r="C30" s="25"/>
      <c r="D30" s="30"/>
      <c r="E30" s="27"/>
      <c r="F30" s="31" t="s">
        <v>24</v>
      </c>
      <c r="G30" s="27"/>
      <c r="H30" s="27"/>
      <c r="I30" s="27"/>
      <c r="J30" s="28">
        <f>SUM(J383)</f>
        <v>0</v>
      </c>
      <c r="K30" s="7"/>
      <c r="L30" s="4"/>
      <c r="M30" s="4"/>
      <c r="N30" s="4"/>
      <c r="O30" s="4"/>
      <c r="P30" s="4"/>
      <c r="Q30" s="4"/>
      <c r="R30" s="4"/>
    </row>
    <row r="31" spans="2:18" ht="15" customHeight="1">
      <c r="B31" s="24">
        <v>11</v>
      </c>
      <c r="C31" s="25"/>
      <c r="D31" s="30"/>
      <c r="E31" s="27"/>
      <c r="F31" s="31" t="s">
        <v>511</v>
      </c>
      <c r="G31" s="27"/>
      <c r="H31" s="27"/>
      <c r="I31" s="27"/>
      <c r="J31" s="28">
        <f>SUM(J447)</f>
        <v>0</v>
      </c>
      <c r="K31" s="7"/>
      <c r="L31" s="4"/>
      <c r="M31" s="4"/>
      <c r="N31" s="4"/>
      <c r="O31" s="4"/>
      <c r="P31" s="4"/>
      <c r="Q31" s="4"/>
      <c r="R31" s="4"/>
    </row>
    <row r="32" spans="2:18" ht="15" customHeight="1">
      <c r="B32" s="24">
        <v>12</v>
      </c>
      <c r="C32" s="25"/>
      <c r="D32" s="30"/>
      <c r="E32" s="27"/>
      <c r="F32" s="32" t="s">
        <v>512</v>
      </c>
      <c r="G32" s="27"/>
      <c r="H32" s="27"/>
      <c r="I32" s="27"/>
      <c r="J32" s="28">
        <f>SUM(J485)</f>
        <v>0</v>
      </c>
      <c r="K32" s="7"/>
      <c r="L32" s="4"/>
      <c r="M32" s="4"/>
      <c r="N32" s="4"/>
      <c r="O32" s="4"/>
      <c r="P32" s="4"/>
      <c r="Q32" s="4"/>
      <c r="R32" s="4"/>
    </row>
    <row r="33" spans="2:18" ht="15" customHeight="1">
      <c r="B33" s="24">
        <v>13</v>
      </c>
      <c r="C33" s="25"/>
      <c r="D33" s="30"/>
      <c r="E33" s="27"/>
      <c r="F33" s="31" t="s">
        <v>513</v>
      </c>
      <c r="G33" s="27"/>
      <c r="H33" s="27"/>
      <c r="I33" s="27"/>
      <c r="J33" s="28">
        <f>J498</f>
        <v>0</v>
      </c>
      <c r="K33" s="7"/>
      <c r="L33" s="4"/>
      <c r="M33" s="4"/>
      <c r="N33" s="4"/>
      <c r="O33" s="4"/>
      <c r="P33" s="4"/>
      <c r="Q33" s="4"/>
      <c r="R33" s="4"/>
    </row>
    <row r="34" spans="2:18" ht="15" customHeight="1">
      <c r="B34" s="24">
        <v>14</v>
      </c>
      <c r="C34" s="25"/>
      <c r="D34" s="30"/>
      <c r="E34" s="27"/>
      <c r="F34" s="31" t="s">
        <v>25</v>
      </c>
      <c r="G34" s="27"/>
      <c r="H34" s="27"/>
      <c r="I34" s="27"/>
      <c r="J34" s="28">
        <f>J502</f>
        <v>0</v>
      </c>
      <c r="K34" s="7"/>
      <c r="L34" s="4"/>
      <c r="M34" s="4"/>
      <c r="N34" s="4"/>
      <c r="O34" s="4"/>
      <c r="P34" s="4"/>
      <c r="Q34" s="4"/>
      <c r="R34" s="4"/>
    </row>
    <row r="35" spans="2:18" ht="15" customHeight="1">
      <c r="B35" s="24">
        <v>16</v>
      </c>
      <c r="C35" s="25" t="s">
        <v>27</v>
      </c>
      <c r="D35" s="26"/>
      <c r="E35" s="27"/>
      <c r="F35" s="27"/>
      <c r="G35" s="27"/>
      <c r="H35" s="27"/>
      <c r="I35" s="27"/>
      <c r="J35" s="28">
        <f>SUM(J539)</f>
        <v>0</v>
      </c>
      <c r="K35" s="15"/>
      <c r="L35" s="4"/>
      <c r="M35" s="4"/>
      <c r="N35" s="4"/>
      <c r="O35" s="4"/>
      <c r="P35" s="4"/>
      <c r="Q35" s="4"/>
      <c r="R35" s="4"/>
    </row>
    <row r="36" spans="2:18" ht="15" customHeight="1">
      <c r="B36" s="24">
        <v>17</v>
      </c>
      <c r="C36" s="25" t="s">
        <v>28</v>
      </c>
      <c r="D36" s="26"/>
      <c r="E36" s="27"/>
      <c r="F36" s="27"/>
      <c r="G36" s="27"/>
      <c r="H36" s="27"/>
      <c r="I36" s="27"/>
      <c r="J36" s="28">
        <f>SUM(J549)</f>
        <v>0</v>
      </c>
      <c r="K36" s="15"/>
      <c r="L36" s="4"/>
      <c r="M36" s="4"/>
      <c r="N36" s="4"/>
      <c r="O36" s="4"/>
      <c r="P36" s="4"/>
      <c r="Q36" s="4"/>
      <c r="R36" s="4"/>
    </row>
    <row r="37" spans="2:18" ht="15" customHeight="1">
      <c r="B37" s="24">
        <v>18</v>
      </c>
      <c r="C37" s="25" t="s">
        <v>29</v>
      </c>
      <c r="D37" s="26"/>
      <c r="E37" s="27"/>
      <c r="F37" s="27"/>
      <c r="G37" s="27"/>
      <c r="H37" s="27"/>
      <c r="I37" s="27"/>
      <c r="J37" s="28">
        <f>SUM(J562)</f>
        <v>0</v>
      </c>
      <c r="K37" s="15"/>
      <c r="L37" s="4"/>
      <c r="M37" s="4"/>
      <c r="N37" s="4"/>
      <c r="O37" s="4"/>
      <c r="P37" s="4"/>
      <c r="Q37" s="4"/>
      <c r="R37" s="4"/>
    </row>
    <row r="38" spans="2:18" ht="15" customHeight="1">
      <c r="B38" s="24">
        <v>19</v>
      </c>
      <c r="C38" s="29" t="s">
        <v>152</v>
      </c>
      <c r="D38" s="26"/>
      <c r="E38" s="27"/>
      <c r="F38" s="27"/>
      <c r="G38" s="27"/>
      <c r="H38" s="27"/>
      <c r="I38" s="27"/>
      <c r="J38" s="28">
        <f>SUM(J572)</f>
        <v>0</v>
      </c>
      <c r="K38" s="15"/>
      <c r="L38" s="4"/>
      <c r="M38" s="4"/>
      <c r="N38" s="4"/>
      <c r="O38" s="4"/>
      <c r="P38" s="4"/>
      <c r="Q38" s="4"/>
      <c r="R38" s="4"/>
    </row>
    <row r="39" spans="2:18" s="34" customFormat="1" ht="15" customHeight="1">
      <c r="B39" s="24">
        <v>20</v>
      </c>
      <c r="C39" s="25" t="s">
        <v>30</v>
      </c>
      <c r="D39" s="26"/>
      <c r="E39" s="27"/>
      <c r="F39" s="27"/>
      <c r="G39" s="27"/>
      <c r="H39" s="27"/>
      <c r="I39" s="27"/>
      <c r="J39" s="28">
        <f>SUM(J598)</f>
        <v>0</v>
      </c>
      <c r="K39" s="33"/>
      <c r="L39" s="4"/>
      <c r="M39" s="4"/>
      <c r="N39" s="4"/>
      <c r="O39" s="4"/>
      <c r="P39" s="4"/>
      <c r="Q39" s="4"/>
      <c r="R39" s="4"/>
    </row>
    <row r="40" spans="2:18" ht="15" customHeight="1">
      <c r="B40" s="24">
        <v>21</v>
      </c>
      <c r="C40" s="29" t="s">
        <v>31</v>
      </c>
      <c r="D40" s="26"/>
      <c r="E40" s="27"/>
      <c r="F40" s="27"/>
      <c r="G40" s="27"/>
      <c r="H40" s="27"/>
      <c r="I40" s="27"/>
      <c r="J40" s="28">
        <f>SUM(J620)</f>
        <v>0</v>
      </c>
      <c r="K40" s="15"/>
      <c r="L40" s="4"/>
      <c r="M40" s="4"/>
      <c r="N40" s="4"/>
      <c r="O40" s="4"/>
      <c r="P40" s="4"/>
      <c r="Q40" s="4"/>
      <c r="R40" s="4"/>
    </row>
    <row r="41" spans="2:18" ht="15" customHeight="1">
      <c r="B41" s="24">
        <v>22</v>
      </c>
      <c r="C41" s="25" t="s">
        <v>32</v>
      </c>
      <c r="D41" s="26"/>
      <c r="E41" s="27"/>
      <c r="F41" s="27"/>
      <c r="G41" s="27"/>
      <c r="H41" s="27"/>
      <c r="I41" s="27"/>
      <c r="J41" s="28">
        <f>SUM(J654)</f>
        <v>0</v>
      </c>
      <c r="K41" s="15"/>
      <c r="L41" s="4"/>
      <c r="M41" s="4"/>
      <c r="N41" s="4"/>
      <c r="O41" s="4"/>
      <c r="P41" s="4"/>
      <c r="Q41" s="4"/>
      <c r="R41" s="4"/>
    </row>
    <row r="42" spans="2:18" s="34" customFormat="1" ht="15" customHeight="1">
      <c r="B42" s="24">
        <v>23</v>
      </c>
      <c r="C42" s="25" t="s">
        <v>33</v>
      </c>
      <c r="D42" s="26"/>
      <c r="E42" s="27"/>
      <c r="F42" s="27"/>
      <c r="G42" s="27"/>
      <c r="H42" s="27"/>
      <c r="I42" s="27"/>
      <c r="J42" s="28">
        <f>SUM(J675)</f>
        <v>0</v>
      </c>
      <c r="K42" s="33"/>
      <c r="L42" s="4"/>
      <c r="M42" s="4"/>
      <c r="N42" s="4"/>
      <c r="O42" s="4"/>
      <c r="P42" s="4"/>
      <c r="Q42" s="4"/>
      <c r="R42" s="4"/>
    </row>
    <row r="43" spans="2:18" ht="15" customHeight="1">
      <c r="B43" s="24">
        <v>24</v>
      </c>
      <c r="C43" s="29" t="s">
        <v>34</v>
      </c>
      <c r="D43" s="30"/>
      <c r="E43" s="27"/>
      <c r="F43" s="31" t="s">
        <v>514</v>
      </c>
      <c r="G43" s="27"/>
      <c r="H43" s="27"/>
      <c r="I43" s="27"/>
      <c r="J43" s="28">
        <f>SUM(J717)</f>
        <v>0</v>
      </c>
      <c r="K43" s="15"/>
      <c r="L43" s="4"/>
      <c r="M43" s="4"/>
      <c r="N43" s="4"/>
      <c r="O43" s="4"/>
      <c r="P43" s="4"/>
      <c r="Q43" s="4"/>
      <c r="R43" s="4"/>
    </row>
    <row r="44" spans="2:18" ht="15" customHeight="1">
      <c r="B44" s="24">
        <v>25</v>
      </c>
      <c r="C44" s="25"/>
      <c r="D44" s="30"/>
      <c r="E44" s="27"/>
      <c r="F44" s="31" t="s">
        <v>35</v>
      </c>
      <c r="G44" s="27"/>
      <c r="H44" s="27"/>
      <c r="I44" s="27"/>
      <c r="J44" s="28">
        <f>SUM(J741)</f>
        <v>0</v>
      </c>
      <c r="K44" s="15"/>
      <c r="L44" s="4"/>
      <c r="M44" s="4"/>
      <c r="N44" s="4"/>
      <c r="O44" s="4"/>
      <c r="P44" s="4"/>
      <c r="Q44" s="4"/>
      <c r="R44" s="4"/>
    </row>
    <row r="45" spans="2:18" ht="15" customHeight="1">
      <c r="B45" s="24">
        <v>26</v>
      </c>
      <c r="C45" s="25"/>
      <c r="D45" s="35"/>
      <c r="E45" s="27"/>
      <c r="F45" s="32" t="s">
        <v>581</v>
      </c>
      <c r="G45" s="27"/>
      <c r="H45" s="27"/>
      <c r="I45" s="27"/>
      <c r="J45" s="28">
        <f>SUM(J890)</f>
        <v>0</v>
      </c>
      <c r="K45" s="7"/>
      <c r="L45" s="4"/>
      <c r="M45" s="4"/>
      <c r="N45" s="4"/>
      <c r="O45" s="4"/>
      <c r="P45" s="4"/>
      <c r="Q45" s="4"/>
      <c r="R45" s="4"/>
    </row>
    <row r="46" spans="2:18" ht="15" customHeight="1">
      <c r="B46" s="24">
        <v>27</v>
      </c>
      <c r="C46" s="25" t="s">
        <v>36</v>
      </c>
      <c r="D46" s="26"/>
      <c r="E46" s="27"/>
      <c r="F46" s="27"/>
      <c r="G46" s="27"/>
      <c r="H46" s="27"/>
      <c r="I46" s="27"/>
      <c r="J46" s="28">
        <f>SUM(J900)</f>
        <v>0</v>
      </c>
      <c r="K46" s="7"/>
      <c r="L46" s="4"/>
      <c r="M46" s="4"/>
      <c r="N46" s="4"/>
      <c r="O46" s="4"/>
      <c r="P46" s="4"/>
      <c r="Q46" s="4"/>
      <c r="R46" s="4"/>
    </row>
    <row r="47" spans="2:18" ht="15" customHeight="1">
      <c r="B47" s="24">
        <v>28</v>
      </c>
      <c r="C47" s="25" t="s">
        <v>37</v>
      </c>
      <c r="D47" s="26"/>
      <c r="E47" s="27"/>
      <c r="F47" s="27"/>
      <c r="G47" s="27"/>
      <c r="H47" s="27"/>
      <c r="I47" s="27"/>
      <c r="J47" s="28">
        <f>SUM(J906)</f>
        <v>0</v>
      </c>
      <c r="K47" s="7"/>
      <c r="L47" s="7"/>
      <c r="M47" s="7"/>
      <c r="N47" s="7"/>
      <c r="O47" s="7"/>
      <c r="P47" s="7"/>
      <c r="Q47" s="7"/>
      <c r="R47" s="7"/>
    </row>
    <row r="48" spans="2:18" ht="15" customHeight="1">
      <c r="B48" s="24">
        <v>29</v>
      </c>
      <c r="C48" s="25" t="s">
        <v>388</v>
      </c>
      <c r="D48" s="26"/>
      <c r="E48" s="27"/>
      <c r="F48" s="27"/>
      <c r="G48" s="27"/>
      <c r="H48" s="27"/>
      <c r="I48" s="27"/>
      <c r="J48" s="28">
        <f>SUM(J917)</f>
        <v>0</v>
      </c>
      <c r="K48" s="7"/>
      <c r="L48" s="7"/>
      <c r="M48" s="7"/>
      <c r="N48" s="7"/>
      <c r="O48" s="7"/>
      <c r="P48" s="7"/>
      <c r="Q48" s="7"/>
      <c r="R48" s="7"/>
    </row>
    <row r="49" spans="2:18" ht="15" customHeight="1">
      <c r="B49" s="257">
        <v>15</v>
      </c>
      <c r="C49" s="54" t="s">
        <v>26</v>
      </c>
      <c r="D49" s="57"/>
      <c r="E49" s="58"/>
      <c r="F49" s="58"/>
      <c r="G49" s="58"/>
      <c r="H49" s="58"/>
      <c r="I49" s="58"/>
      <c r="J49" s="223">
        <f>SUM(J508)</f>
        <v>0</v>
      </c>
      <c r="K49" s="16"/>
      <c r="L49" s="4"/>
      <c r="M49" s="4"/>
      <c r="N49" s="4"/>
      <c r="O49" s="4"/>
      <c r="P49" s="4"/>
      <c r="Q49" s="4"/>
      <c r="R49" s="4"/>
    </row>
    <row r="50" spans="2:18" ht="15" customHeight="1">
      <c r="B50" s="140"/>
      <c r="C50" s="253" t="s">
        <v>38</v>
      </c>
      <c r="D50" s="255"/>
      <c r="E50" s="81"/>
      <c r="F50" s="81"/>
      <c r="G50" s="81"/>
      <c r="H50" s="81"/>
      <c r="I50" s="81"/>
      <c r="J50" s="41">
        <f>SUM(J21:J49)</f>
        <v>0</v>
      </c>
      <c r="K50" s="7"/>
      <c r="L50" s="7"/>
      <c r="M50" s="7"/>
      <c r="N50" s="7"/>
      <c r="O50" s="7"/>
      <c r="P50" s="7"/>
      <c r="Q50" s="7"/>
      <c r="R50" s="7"/>
    </row>
    <row r="51" spans="2:18" ht="15" customHeight="1">
      <c r="B51" s="254">
        <v>30</v>
      </c>
      <c r="C51" s="5" t="s">
        <v>587</v>
      </c>
      <c r="D51" s="113"/>
      <c r="E51" s="122"/>
      <c r="F51" s="122"/>
      <c r="G51" s="122"/>
      <c r="H51" s="122"/>
      <c r="I51" s="122"/>
      <c r="J51" s="74">
        <f>SUM(J924)</f>
        <v>0</v>
      </c>
      <c r="K51" s="7"/>
      <c r="L51" s="7"/>
      <c r="M51" s="7"/>
      <c r="N51" s="7"/>
      <c r="O51" s="7"/>
      <c r="P51" s="7"/>
      <c r="Q51" s="7"/>
      <c r="R51" s="7"/>
    </row>
    <row r="52" spans="2:18" ht="15" customHeight="1">
      <c r="B52" s="252">
        <v>30</v>
      </c>
      <c r="C52" s="54" t="s">
        <v>39</v>
      </c>
      <c r="D52" s="57"/>
      <c r="E52" s="58"/>
      <c r="F52" s="58"/>
      <c r="G52" s="58"/>
      <c r="H52" s="58"/>
      <c r="I52" s="58"/>
      <c r="J52" s="223">
        <f>J960</f>
        <v>0</v>
      </c>
      <c r="K52" s="7"/>
      <c r="L52" s="7"/>
      <c r="M52" s="7"/>
      <c r="N52" s="7"/>
      <c r="O52" s="7"/>
      <c r="P52" s="7"/>
      <c r="Q52" s="7"/>
      <c r="R52" s="7"/>
    </row>
    <row r="53" spans="2:18" ht="15" customHeight="1">
      <c r="B53" s="66"/>
      <c r="C53" s="253" t="s">
        <v>38</v>
      </c>
      <c r="D53" s="38"/>
      <c r="E53" s="37"/>
      <c r="F53" s="37"/>
      <c r="G53" s="37"/>
      <c r="H53" s="37"/>
      <c r="I53" s="37"/>
      <c r="J53" s="41">
        <f>J51+J52</f>
        <v>0</v>
      </c>
      <c r="K53" s="7"/>
      <c r="L53" s="7"/>
      <c r="M53" s="7"/>
      <c r="N53" s="7"/>
      <c r="O53" s="7"/>
      <c r="P53" s="7"/>
      <c r="Q53" s="7"/>
      <c r="R53" s="7"/>
    </row>
    <row r="54" spans="2:18" ht="15" customHeight="1">
      <c r="B54" s="66"/>
      <c r="C54" s="253" t="s">
        <v>583</v>
      </c>
      <c r="D54" s="38"/>
      <c r="E54" s="37"/>
      <c r="F54" s="37"/>
      <c r="G54" s="37"/>
      <c r="H54" s="37"/>
      <c r="I54" s="37"/>
      <c r="J54" s="41">
        <f>J19+J50+J53</f>
        <v>0</v>
      </c>
      <c r="K54" s="7"/>
      <c r="L54" s="7"/>
      <c r="M54" s="7"/>
      <c r="N54" s="7"/>
      <c r="O54" s="7"/>
      <c r="P54" s="7"/>
      <c r="Q54" s="7"/>
      <c r="R54" s="7"/>
    </row>
    <row r="55" spans="2:18" ht="15" customHeight="1">
      <c r="B55" s="254"/>
      <c r="C55" s="256" t="s">
        <v>590</v>
      </c>
      <c r="D55" s="113"/>
      <c r="E55" s="122"/>
      <c r="F55" s="122"/>
      <c r="G55" s="122"/>
      <c r="H55" s="122"/>
      <c r="I55" s="122"/>
      <c r="J55" s="74">
        <f>J964</f>
        <v>0</v>
      </c>
      <c r="K55" s="7"/>
      <c r="L55" s="7"/>
      <c r="M55" s="7"/>
      <c r="N55" s="7"/>
      <c r="O55" s="7"/>
      <c r="P55" s="7"/>
      <c r="Q55" s="7"/>
      <c r="R55" s="7"/>
    </row>
    <row r="56" spans="2:18" ht="15" customHeight="1">
      <c r="B56" s="36"/>
      <c r="C56" s="25" t="s">
        <v>591</v>
      </c>
      <c r="D56" s="26"/>
      <c r="E56" s="27"/>
      <c r="F56" s="27"/>
      <c r="G56" s="27"/>
      <c r="H56" s="27"/>
      <c r="I56" s="27"/>
      <c r="J56" s="28">
        <f>J965</f>
        <v>0</v>
      </c>
      <c r="K56" s="7"/>
      <c r="L56" s="7"/>
      <c r="M56" s="7"/>
      <c r="N56" s="7"/>
      <c r="O56" s="7"/>
      <c r="P56" s="7"/>
      <c r="Q56" s="7"/>
      <c r="R56" s="7"/>
    </row>
    <row r="57" spans="2:18" ht="15" customHeight="1">
      <c r="B57" s="252"/>
      <c r="C57" s="54" t="s">
        <v>592</v>
      </c>
      <c r="D57" s="57"/>
      <c r="E57" s="58"/>
      <c r="F57" s="58"/>
      <c r="G57" s="58"/>
      <c r="H57" s="58"/>
      <c r="I57" s="58"/>
      <c r="J57" s="223">
        <f>J966</f>
        <v>0</v>
      </c>
      <c r="K57" s="7"/>
      <c r="L57" s="7"/>
      <c r="M57" s="7"/>
      <c r="N57" s="7"/>
      <c r="O57" s="7"/>
      <c r="P57" s="7"/>
      <c r="Q57" s="7"/>
      <c r="R57" s="7"/>
    </row>
    <row r="58" spans="2:18" ht="15" customHeight="1" thickBot="1">
      <c r="B58" s="263">
        <v>31</v>
      </c>
      <c r="C58" s="264" t="s">
        <v>593</v>
      </c>
      <c r="D58" s="265"/>
      <c r="E58" s="266"/>
      <c r="F58" s="266"/>
      <c r="G58" s="266"/>
      <c r="H58" s="266"/>
      <c r="I58" s="266"/>
      <c r="J58" s="267">
        <f>J55+J56+J57</f>
        <v>0</v>
      </c>
      <c r="K58" s="7"/>
      <c r="L58" s="7"/>
      <c r="M58" s="7"/>
      <c r="N58" s="7"/>
      <c r="O58" s="7"/>
      <c r="P58" s="7"/>
      <c r="Q58" s="7"/>
      <c r="R58" s="7"/>
    </row>
    <row r="59" spans="2:18" ht="15" customHeight="1" thickBot="1">
      <c r="B59" s="271"/>
      <c r="C59" s="272" t="s">
        <v>41</v>
      </c>
      <c r="D59" s="273"/>
      <c r="E59" s="272"/>
      <c r="F59" s="272"/>
      <c r="G59" s="274"/>
      <c r="H59" s="274"/>
      <c r="I59" s="274" t="s">
        <v>42</v>
      </c>
      <c r="J59" s="275">
        <f>J19+J50+J53+J58</f>
        <v>0</v>
      </c>
      <c r="K59" s="7"/>
      <c r="L59" s="7"/>
      <c r="M59" s="7"/>
      <c r="N59" s="7"/>
      <c r="O59" s="7"/>
      <c r="P59" s="7"/>
      <c r="Q59" s="7"/>
      <c r="R59" s="7"/>
    </row>
    <row r="60" spans="2:18" s="15" customFormat="1" ht="13.5" customHeight="1">
      <c r="B60" s="268"/>
      <c r="C60" s="18"/>
      <c r="D60" s="269"/>
      <c r="E60" s="18"/>
      <c r="F60" s="18"/>
      <c r="G60" s="18"/>
      <c r="H60" s="18"/>
      <c r="I60" s="270"/>
      <c r="J60" s="18"/>
      <c r="K60" s="43"/>
      <c r="L60" s="43"/>
      <c r="M60" s="43"/>
      <c r="N60" s="43"/>
      <c r="O60" s="43"/>
      <c r="P60" s="43"/>
      <c r="Q60" s="43"/>
      <c r="R60" s="43"/>
    </row>
    <row r="61" spans="2:18" ht="13.5" customHeight="1">
      <c r="B61" s="44">
        <v>1</v>
      </c>
      <c r="C61" s="45" t="s">
        <v>519</v>
      </c>
      <c r="D61" s="39" t="s">
        <v>43</v>
      </c>
      <c r="E61" s="40" t="s">
        <v>44</v>
      </c>
      <c r="F61" s="42" t="s">
        <v>45</v>
      </c>
      <c r="G61" s="40" t="s">
        <v>46</v>
      </c>
      <c r="H61" s="42"/>
      <c r="I61" s="40" t="s">
        <v>47</v>
      </c>
      <c r="J61" s="46" t="s">
        <v>15</v>
      </c>
      <c r="K61" s="7"/>
      <c r="L61" s="7"/>
      <c r="M61" s="7"/>
      <c r="N61" s="7"/>
      <c r="O61" s="7"/>
      <c r="P61" s="7"/>
      <c r="Q61" s="7"/>
      <c r="R61" s="7"/>
    </row>
    <row r="62" spans="2:18" s="34" customFormat="1" ht="13.5" customHeight="1">
      <c r="B62" s="47">
        <v>1</v>
      </c>
      <c r="C62" s="48" t="s">
        <v>390</v>
      </c>
      <c r="D62" s="49">
        <v>0</v>
      </c>
      <c r="E62" s="49">
        <v>0</v>
      </c>
      <c r="F62" s="50" t="s">
        <v>314</v>
      </c>
      <c r="G62" s="51">
        <v>0</v>
      </c>
      <c r="H62" s="51"/>
      <c r="I62" s="27">
        <f aca="true" t="shared" si="0" ref="I62:I71">IF(D62="",E62*G62,D62*E62*G62)</f>
        <v>0</v>
      </c>
      <c r="J62" s="52">
        <f aca="true" t="shared" si="1" ref="J62:J71">I62</f>
        <v>0</v>
      </c>
      <c r="K62" s="7"/>
      <c r="L62" s="7"/>
      <c r="M62" s="7"/>
      <c r="N62" s="7"/>
      <c r="O62" s="7"/>
      <c r="P62" s="7"/>
      <c r="Q62" s="7"/>
      <c r="R62" s="7"/>
    </row>
    <row r="63" spans="2:18" ht="13.5" customHeight="1">
      <c r="B63" s="47">
        <v>2</v>
      </c>
      <c r="C63" s="25" t="s">
        <v>391</v>
      </c>
      <c r="D63" s="53">
        <v>0</v>
      </c>
      <c r="E63" s="53">
        <v>0</v>
      </c>
      <c r="F63" s="50" t="s">
        <v>314</v>
      </c>
      <c r="G63" s="27">
        <v>0</v>
      </c>
      <c r="H63" s="27"/>
      <c r="I63" s="27">
        <f t="shared" si="0"/>
        <v>0</v>
      </c>
      <c r="J63" s="28">
        <f t="shared" si="1"/>
        <v>0</v>
      </c>
      <c r="K63" s="7"/>
      <c r="L63" s="7"/>
      <c r="M63" s="7"/>
      <c r="N63" s="7"/>
      <c r="O63" s="7"/>
      <c r="P63" s="7"/>
      <c r="Q63" s="7"/>
      <c r="R63" s="7"/>
    </row>
    <row r="64" spans="2:18" ht="13.5" customHeight="1">
      <c r="B64" s="47">
        <v>3</v>
      </c>
      <c r="C64" s="29" t="s">
        <v>48</v>
      </c>
      <c r="D64" s="53">
        <v>0</v>
      </c>
      <c r="E64" s="53">
        <v>0</v>
      </c>
      <c r="F64" s="50" t="s">
        <v>314</v>
      </c>
      <c r="G64" s="27">
        <v>0</v>
      </c>
      <c r="H64" s="27"/>
      <c r="I64" s="27">
        <f t="shared" si="0"/>
        <v>0</v>
      </c>
      <c r="J64" s="28">
        <f t="shared" si="1"/>
        <v>0</v>
      </c>
      <c r="K64" s="7"/>
      <c r="L64" s="7"/>
      <c r="M64" s="7"/>
      <c r="N64" s="7"/>
      <c r="O64" s="7"/>
      <c r="P64" s="7"/>
      <c r="Q64" s="7"/>
      <c r="R64" s="7"/>
    </row>
    <row r="65" spans="2:18" ht="13.5" customHeight="1">
      <c r="B65" s="47">
        <v>5</v>
      </c>
      <c r="C65" s="25" t="s">
        <v>49</v>
      </c>
      <c r="D65" s="53">
        <v>0</v>
      </c>
      <c r="E65" s="53">
        <v>0</v>
      </c>
      <c r="F65" s="50" t="s">
        <v>314</v>
      </c>
      <c r="G65" s="27">
        <v>0</v>
      </c>
      <c r="H65" s="27"/>
      <c r="I65" s="27">
        <f t="shared" si="0"/>
        <v>0</v>
      </c>
      <c r="J65" s="28">
        <f t="shared" si="1"/>
        <v>0</v>
      </c>
      <c r="K65" s="7"/>
      <c r="L65" s="7"/>
      <c r="M65" s="7"/>
      <c r="N65" s="7"/>
      <c r="O65" s="7"/>
      <c r="P65" s="7"/>
      <c r="Q65" s="7"/>
      <c r="R65" s="7"/>
    </row>
    <row r="66" spans="2:18" ht="13.5" customHeight="1">
      <c r="B66" s="47">
        <v>6</v>
      </c>
      <c r="C66" s="25" t="s">
        <v>392</v>
      </c>
      <c r="D66" s="53">
        <v>0</v>
      </c>
      <c r="E66" s="53">
        <v>0</v>
      </c>
      <c r="F66" s="50" t="s">
        <v>314</v>
      </c>
      <c r="G66" s="27">
        <v>0</v>
      </c>
      <c r="H66" s="27"/>
      <c r="I66" s="27">
        <f t="shared" si="0"/>
        <v>0</v>
      </c>
      <c r="J66" s="28">
        <f t="shared" si="1"/>
        <v>0</v>
      </c>
      <c r="K66" s="7"/>
      <c r="L66" s="7"/>
      <c r="M66" s="7"/>
      <c r="N66" s="7"/>
      <c r="O66" s="7"/>
      <c r="P66" s="7"/>
      <c r="Q66" s="7"/>
      <c r="R66" s="7"/>
    </row>
    <row r="67" spans="2:18" ht="13.5" customHeight="1">
      <c r="B67" s="47">
        <v>7</v>
      </c>
      <c r="C67" s="54" t="s">
        <v>50</v>
      </c>
      <c r="D67" s="55">
        <v>0</v>
      </c>
      <c r="E67" s="55">
        <v>0</v>
      </c>
      <c r="F67" s="56" t="s">
        <v>314</v>
      </c>
      <c r="G67" s="58">
        <v>0</v>
      </c>
      <c r="H67" s="58"/>
      <c r="I67" s="27">
        <f t="shared" si="0"/>
        <v>0</v>
      </c>
      <c r="J67" s="28">
        <f t="shared" si="1"/>
        <v>0</v>
      </c>
      <c r="K67" s="7"/>
      <c r="L67" s="7"/>
      <c r="M67" s="7"/>
      <c r="N67" s="7"/>
      <c r="O67" s="7"/>
      <c r="P67" s="7"/>
      <c r="Q67" s="7"/>
      <c r="R67" s="7"/>
    </row>
    <row r="68" spans="2:18" ht="13.5" customHeight="1">
      <c r="B68" s="59">
        <v>8</v>
      </c>
      <c r="C68" s="53" t="s">
        <v>51</v>
      </c>
      <c r="D68" s="53">
        <v>0</v>
      </c>
      <c r="E68" s="53">
        <v>0</v>
      </c>
      <c r="F68" s="60" t="s">
        <v>314</v>
      </c>
      <c r="G68" s="27">
        <v>0</v>
      </c>
      <c r="H68" s="27"/>
      <c r="I68" s="27">
        <f t="shared" si="0"/>
        <v>0</v>
      </c>
      <c r="J68" s="28">
        <f t="shared" si="1"/>
        <v>0</v>
      </c>
      <c r="K68" s="7"/>
      <c r="L68" s="7"/>
      <c r="M68" s="7"/>
      <c r="N68" s="7"/>
      <c r="O68" s="7"/>
      <c r="P68" s="7"/>
      <c r="Q68" s="7"/>
      <c r="R68" s="7"/>
    </row>
    <row r="69" spans="2:18" ht="13.5" customHeight="1">
      <c r="B69" s="59">
        <v>9</v>
      </c>
      <c r="C69" s="53" t="s">
        <v>52</v>
      </c>
      <c r="D69" s="53">
        <v>0</v>
      </c>
      <c r="E69" s="53">
        <v>0</v>
      </c>
      <c r="F69" s="60" t="s">
        <v>314</v>
      </c>
      <c r="G69" s="27">
        <v>0</v>
      </c>
      <c r="H69" s="27"/>
      <c r="I69" s="27">
        <f t="shared" si="0"/>
        <v>0</v>
      </c>
      <c r="J69" s="28">
        <f t="shared" si="1"/>
        <v>0</v>
      </c>
      <c r="K69" s="7"/>
      <c r="L69" s="7"/>
      <c r="M69" s="7"/>
      <c r="N69" s="7"/>
      <c r="O69" s="7"/>
      <c r="P69" s="7"/>
      <c r="Q69" s="7"/>
      <c r="R69" s="7"/>
    </row>
    <row r="70" spans="2:18" ht="13.5" customHeight="1">
      <c r="B70" s="59">
        <v>10</v>
      </c>
      <c r="C70" s="53" t="s">
        <v>53</v>
      </c>
      <c r="D70" s="53">
        <v>0</v>
      </c>
      <c r="E70" s="53">
        <v>0</v>
      </c>
      <c r="F70" s="60" t="s">
        <v>314</v>
      </c>
      <c r="G70" s="27">
        <v>0</v>
      </c>
      <c r="H70" s="27"/>
      <c r="I70" s="27">
        <f t="shared" si="0"/>
        <v>0</v>
      </c>
      <c r="J70" s="28">
        <f t="shared" si="1"/>
        <v>0</v>
      </c>
      <c r="K70" s="7"/>
      <c r="L70" s="7"/>
      <c r="M70" s="7"/>
      <c r="N70" s="7"/>
      <c r="O70" s="7"/>
      <c r="P70" s="7"/>
      <c r="Q70" s="7"/>
      <c r="R70" s="7"/>
    </row>
    <row r="71" spans="2:18" ht="13.5" customHeight="1">
      <c r="B71" s="47">
        <v>49</v>
      </c>
      <c r="C71" s="61"/>
      <c r="D71" s="62">
        <v>0</v>
      </c>
      <c r="E71" s="62">
        <v>0</v>
      </c>
      <c r="F71" s="63" t="s">
        <v>314</v>
      </c>
      <c r="G71" s="64">
        <v>0</v>
      </c>
      <c r="H71" s="64"/>
      <c r="I71" s="27">
        <f t="shared" si="0"/>
        <v>0</v>
      </c>
      <c r="J71" s="65">
        <f t="shared" si="1"/>
        <v>0</v>
      </c>
      <c r="K71" s="7"/>
      <c r="L71" s="7"/>
      <c r="M71" s="7"/>
      <c r="N71" s="7"/>
      <c r="O71" s="7"/>
      <c r="P71" s="7"/>
      <c r="Q71" s="7"/>
      <c r="R71" s="7"/>
    </row>
    <row r="72" spans="2:18" ht="13.5" customHeight="1">
      <c r="B72" s="66"/>
      <c r="C72" s="37" t="s">
        <v>38</v>
      </c>
      <c r="D72" s="38"/>
      <c r="E72" s="37"/>
      <c r="F72" s="37"/>
      <c r="G72" s="37"/>
      <c r="H72" s="37"/>
      <c r="I72" s="40"/>
      <c r="J72" s="41">
        <f>SUM(J62:J71)</f>
        <v>0</v>
      </c>
      <c r="K72" s="7"/>
      <c r="L72" s="7"/>
      <c r="M72" s="7"/>
      <c r="N72" s="7"/>
      <c r="O72" s="7"/>
      <c r="P72" s="7"/>
      <c r="Q72" s="7"/>
      <c r="R72" s="7"/>
    </row>
    <row r="73" spans="2:18" ht="13.5" customHeight="1">
      <c r="B73" s="247">
        <v>98</v>
      </c>
      <c r="C73" s="246" t="s">
        <v>582</v>
      </c>
      <c r="D73" s="15">
        <v>0</v>
      </c>
      <c r="E73" s="15">
        <v>0</v>
      </c>
      <c r="F73" s="9" t="s">
        <v>314</v>
      </c>
      <c r="G73" s="15">
        <v>0</v>
      </c>
      <c r="H73" s="16"/>
      <c r="I73" s="15">
        <f>IF(D73="",E73*G73,D73*E73*G73)</f>
        <v>0</v>
      </c>
      <c r="J73" s="85">
        <f>I73</f>
        <v>0</v>
      </c>
      <c r="K73" s="7"/>
      <c r="L73" s="7"/>
      <c r="M73" s="7"/>
      <c r="N73" s="7"/>
      <c r="O73" s="7"/>
      <c r="P73" s="7"/>
      <c r="Q73" s="7"/>
      <c r="R73" s="7"/>
    </row>
    <row r="74" spans="2:18" ht="13.5" customHeight="1">
      <c r="B74" s="76">
        <v>99</v>
      </c>
      <c r="C74" s="240" t="s">
        <v>571</v>
      </c>
      <c r="D74" s="15">
        <v>0</v>
      </c>
      <c r="E74" s="15">
        <v>0</v>
      </c>
      <c r="F74" s="9" t="s">
        <v>314</v>
      </c>
      <c r="G74" s="15">
        <v>0</v>
      </c>
      <c r="H74" s="16"/>
      <c r="I74" s="15">
        <f>IF(D74="",E74*G74,D74*E74*G74)</f>
        <v>0</v>
      </c>
      <c r="J74" s="85">
        <f>I74</f>
        <v>0</v>
      </c>
      <c r="K74" s="7"/>
      <c r="L74" s="7"/>
      <c r="M74" s="7"/>
      <c r="N74" s="7"/>
      <c r="O74" s="7"/>
      <c r="P74" s="7"/>
      <c r="Q74" s="7"/>
      <c r="R74" s="7"/>
    </row>
    <row r="75" spans="2:18" ht="13.5" customHeight="1">
      <c r="B75" s="66"/>
      <c r="C75" s="45" t="s">
        <v>54</v>
      </c>
      <c r="D75" s="38"/>
      <c r="E75" s="37"/>
      <c r="F75" s="37"/>
      <c r="G75" s="37"/>
      <c r="H75" s="37"/>
      <c r="I75" s="40"/>
      <c r="J75" s="41">
        <f>J72+J73+J74</f>
        <v>0</v>
      </c>
      <c r="K75" s="7"/>
      <c r="L75" s="7"/>
      <c r="M75" s="7"/>
      <c r="N75" s="7"/>
      <c r="O75" s="7"/>
      <c r="P75" s="7"/>
      <c r="Q75" s="7"/>
      <c r="R75" s="7"/>
    </row>
    <row r="76" spans="2:18" s="15" customFormat="1" ht="13.5" customHeight="1">
      <c r="B76" s="42"/>
      <c r="C76" s="37"/>
      <c r="D76" s="38"/>
      <c r="E76" s="37"/>
      <c r="F76" s="37"/>
      <c r="G76" s="37"/>
      <c r="H76" s="37"/>
      <c r="I76" s="40"/>
      <c r="J76" s="37"/>
      <c r="K76" s="43"/>
      <c r="L76" s="43"/>
      <c r="M76" s="43"/>
      <c r="N76" s="43"/>
      <c r="O76" s="43"/>
      <c r="P76" s="43"/>
      <c r="Q76" s="43"/>
      <c r="R76" s="43"/>
    </row>
    <row r="77" spans="2:11" ht="13.5" customHeight="1">
      <c r="B77" s="67">
        <v>2</v>
      </c>
      <c r="C77" s="45" t="s">
        <v>16</v>
      </c>
      <c r="D77" s="39" t="s">
        <v>43</v>
      </c>
      <c r="E77" s="40" t="s">
        <v>44</v>
      </c>
      <c r="F77" s="42" t="s">
        <v>45</v>
      </c>
      <c r="G77" s="40" t="s">
        <v>46</v>
      </c>
      <c r="H77" s="42"/>
      <c r="I77" s="40" t="s">
        <v>47</v>
      </c>
      <c r="J77" s="46" t="s">
        <v>15</v>
      </c>
      <c r="K77" s="34"/>
    </row>
    <row r="78" spans="2:18" s="34" customFormat="1" ht="13.5" customHeight="1">
      <c r="B78" s="59">
        <v>50</v>
      </c>
      <c r="C78" s="68" t="s">
        <v>393</v>
      </c>
      <c r="D78" s="51">
        <v>0</v>
      </c>
      <c r="E78" s="51">
        <v>0</v>
      </c>
      <c r="F78" s="69" t="s">
        <v>314</v>
      </c>
      <c r="G78" s="51">
        <v>0</v>
      </c>
      <c r="H78" s="70"/>
      <c r="I78" s="27">
        <f aca="true" t="shared" si="2" ref="I78:I97">IF(D78="",E78*G78,D78*E78*G78)</f>
        <v>0</v>
      </c>
      <c r="J78" s="52">
        <f aca="true" t="shared" si="3" ref="J78:J97">I78</f>
        <v>0</v>
      </c>
      <c r="K78" s="5"/>
      <c r="L78" s="5"/>
      <c r="M78" s="5"/>
      <c r="N78" s="5"/>
      <c r="O78" s="5"/>
      <c r="P78" s="5"/>
      <c r="Q78" s="5"/>
      <c r="R78" s="5"/>
    </row>
    <row r="79" spans="2:18" s="34" customFormat="1" ht="13.5" customHeight="1">
      <c r="B79" s="59">
        <v>52</v>
      </c>
      <c r="C79" s="71" t="s">
        <v>394</v>
      </c>
      <c r="D79" s="27">
        <v>0</v>
      </c>
      <c r="E79" s="27">
        <v>0</v>
      </c>
      <c r="F79" s="72" t="s">
        <v>314</v>
      </c>
      <c r="G79" s="27">
        <v>0</v>
      </c>
      <c r="H79" s="73"/>
      <c r="I79" s="27">
        <f t="shared" si="2"/>
        <v>0</v>
      </c>
      <c r="J79" s="74">
        <f t="shared" si="3"/>
        <v>0</v>
      </c>
      <c r="K79" s="5"/>
      <c r="L79" s="5"/>
      <c r="M79" s="5"/>
      <c r="N79" s="5"/>
      <c r="O79" s="5"/>
      <c r="P79" s="5"/>
      <c r="Q79" s="5"/>
      <c r="R79" s="5"/>
    </row>
    <row r="80" spans="2:18" s="34" customFormat="1" ht="13.5" customHeight="1">
      <c r="B80" s="59">
        <v>53</v>
      </c>
      <c r="C80" s="71" t="s">
        <v>55</v>
      </c>
      <c r="D80" s="27">
        <v>0</v>
      </c>
      <c r="E80" s="27">
        <v>0</v>
      </c>
      <c r="F80" s="72" t="s">
        <v>314</v>
      </c>
      <c r="G80" s="27">
        <v>0</v>
      </c>
      <c r="H80" s="73"/>
      <c r="I80" s="27">
        <f t="shared" si="2"/>
        <v>0</v>
      </c>
      <c r="J80" s="74">
        <f t="shared" si="3"/>
        <v>0</v>
      </c>
      <c r="K80" s="5"/>
      <c r="L80" s="5"/>
      <c r="M80" s="5"/>
      <c r="N80" s="5"/>
      <c r="O80" s="5"/>
      <c r="P80" s="5"/>
      <c r="Q80" s="5"/>
      <c r="R80" s="5"/>
    </row>
    <row r="81" spans="2:18" s="34" customFormat="1" ht="13.5" customHeight="1">
      <c r="B81" s="59">
        <v>54</v>
      </c>
      <c r="C81" s="71" t="s">
        <v>56</v>
      </c>
      <c r="D81" s="27">
        <v>0</v>
      </c>
      <c r="E81" s="27">
        <v>0</v>
      </c>
      <c r="F81" s="72" t="s">
        <v>314</v>
      </c>
      <c r="G81" s="27">
        <v>0</v>
      </c>
      <c r="H81" s="73"/>
      <c r="I81" s="27">
        <f t="shared" si="2"/>
        <v>0</v>
      </c>
      <c r="J81" s="74">
        <f t="shared" si="3"/>
        <v>0</v>
      </c>
      <c r="K81" s="5"/>
      <c r="L81" s="5"/>
      <c r="M81" s="5"/>
      <c r="N81" s="5"/>
      <c r="O81" s="5"/>
      <c r="P81" s="5"/>
      <c r="Q81" s="5"/>
      <c r="R81" s="5"/>
    </row>
    <row r="82" spans="2:18" s="34" customFormat="1" ht="13.5" customHeight="1">
      <c r="B82" s="59">
        <v>55</v>
      </c>
      <c r="C82" s="71" t="s">
        <v>57</v>
      </c>
      <c r="D82" s="27">
        <v>0</v>
      </c>
      <c r="E82" s="27">
        <v>0</v>
      </c>
      <c r="F82" s="72" t="s">
        <v>314</v>
      </c>
      <c r="G82" s="27">
        <v>0</v>
      </c>
      <c r="H82" s="73"/>
      <c r="I82" s="27">
        <f t="shared" si="2"/>
        <v>0</v>
      </c>
      <c r="J82" s="74">
        <f t="shared" si="3"/>
        <v>0</v>
      </c>
      <c r="K82" s="5"/>
      <c r="L82" s="5"/>
      <c r="M82" s="5"/>
      <c r="N82" s="5"/>
      <c r="O82" s="5"/>
      <c r="P82" s="5"/>
      <c r="Q82" s="5"/>
      <c r="R82" s="5"/>
    </row>
    <row r="83" spans="2:18" s="34" customFormat="1" ht="13.5" customHeight="1">
      <c r="B83" s="59">
        <v>56</v>
      </c>
      <c r="C83" s="71" t="s">
        <v>395</v>
      </c>
      <c r="D83" s="27">
        <v>0</v>
      </c>
      <c r="E83" s="27">
        <v>0</v>
      </c>
      <c r="F83" s="72" t="s">
        <v>314</v>
      </c>
      <c r="G83" s="27">
        <v>0</v>
      </c>
      <c r="H83" s="73"/>
      <c r="I83" s="27">
        <f t="shared" si="2"/>
        <v>0</v>
      </c>
      <c r="J83" s="74">
        <f t="shared" si="3"/>
        <v>0</v>
      </c>
      <c r="K83" s="5"/>
      <c r="L83" s="5"/>
      <c r="M83" s="5"/>
      <c r="N83" s="5"/>
      <c r="O83" s="5"/>
      <c r="P83" s="5"/>
      <c r="Q83" s="5"/>
      <c r="R83" s="5"/>
    </row>
    <row r="84" spans="2:18" s="34" customFormat="1" ht="13.5" customHeight="1">
      <c r="B84" s="59">
        <v>57</v>
      </c>
      <c r="C84" s="71" t="s">
        <v>58</v>
      </c>
      <c r="D84" s="27">
        <v>0</v>
      </c>
      <c r="E84" s="27">
        <v>0</v>
      </c>
      <c r="F84" s="72" t="s">
        <v>314</v>
      </c>
      <c r="G84" s="27">
        <v>0</v>
      </c>
      <c r="H84" s="73"/>
      <c r="I84" s="27">
        <f t="shared" si="2"/>
        <v>0</v>
      </c>
      <c r="J84" s="74">
        <f t="shared" si="3"/>
        <v>0</v>
      </c>
      <c r="K84" s="5"/>
      <c r="L84" s="5"/>
      <c r="M84" s="5"/>
      <c r="N84" s="5"/>
      <c r="O84" s="5"/>
      <c r="P84" s="5"/>
      <c r="Q84" s="5"/>
      <c r="R84" s="5"/>
    </row>
    <row r="85" spans="2:18" s="34" customFormat="1" ht="13.5" customHeight="1">
      <c r="B85" s="59">
        <v>58</v>
      </c>
      <c r="C85" s="71" t="s">
        <v>396</v>
      </c>
      <c r="D85" s="27">
        <v>0</v>
      </c>
      <c r="E85" s="27">
        <v>0</v>
      </c>
      <c r="F85" s="72" t="s">
        <v>314</v>
      </c>
      <c r="G85" s="27">
        <v>0</v>
      </c>
      <c r="H85" s="73"/>
      <c r="I85" s="27">
        <f t="shared" si="2"/>
        <v>0</v>
      </c>
      <c r="J85" s="74">
        <f t="shared" si="3"/>
        <v>0</v>
      </c>
      <c r="K85" s="5"/>
      <c r="L85" s="5"/>
      <c r="M85" s="5"/>
      <c r="N85" s="5"/>
      <c r="O85" s="5"/>
      <c r="P85" s="5"/>
      <c r="Q85" s="5"/>
      <c r="R85" s="5"/>
    </row>
    <row r="86" spans="2:18" s="34" customFormat="1" ht="13.5" customHeight="1">
      <c r="B86" s="59">
        <v>59</v>
      </c>
      <c r="C86" s="71" t="s">
        <v>397</v>
      </c>
      <c r="D86" s="27">
        <v>0</v>
      </c>
      <c r="E86" s="27">
        <v>0</v>
      </c>
      <c r="F86" s="72" t="s">
        <v>314</v>
      </c>
      <c r="G86" s="27">
        <v>0</v>
      </c>
      <c r="H86" s="73"/>
      <c r="I86" s="27">
        <f t="shared" si="2"/>
        <v>0</v>
      </c>
      <c r="J86" s="74">
        <f t="shared" si="3"/>
        <v>0</v>
      </c>
      <c r="K86" s="5"/>
      <c r="L86" s="5"/>
      <c r="M86" s="5"/>
      <c r="N86" s="5"/>
      <c r="O86" s="5"/>
      <c r="P86" s="5"/>
      <c r="Q86" s="5"/>
      <c r="R86" s="5"/>
    </row>
    <row r="87" spans="2:18" s="34" customFormat="1" ht="13.5" customHeight="1">
      <c r="B87" s="59">
        <v>60</v>
      </c>
      <c r="C87" s="71" t="s">
        <v>59</v>
      </c>
      <c r="D87" s="27">
        <v>0</v>
      </c>
      <c r="E87" s="27">
        <v>0</v>
      </c>
      <c r="F87" s="72" t="s">
        <v>314</v>
      </c>
      <c r="G87" s="27">
        <v>0</v>
      </c>
      <c r="H87" s="73"/>
      <c r="I87" s="27">
        <f t="shared" si="2"/>
        <v>0</v>
      </c>
      <c r="J87" s="74">
        <f t="shared" si="3"/>
        <v>0</v>
      </c>
      <c r="K87" s="5"/>
      <c r="L87" s="5"/>
      <c r="M87" s="5"/>
      <c r="N87" s="5"/>
      <c r="O87" s="5"/>
      <c r="P87" s="5"/>
      <c r="Q87" s="5"/>
      <c r="R87" s="5"/>
    </row>
    <row r="88" spans="2:18" s="34" customFormat="1" ht="13.5" customHeight="1">
      <c r="B88" s="59">
        <v>61</v>
      </c>
      <c r="C88" s="71" t="s">
        <v>60</v>
      </c>
      <c r="D88" s="27">
        <v>0</v>
      </c>
      <c r="E88" s="27">
        <v>0</v>
      </c>
      <c r="F88" s="72" t="s">
        <v>314</v>
      </c>
      <c r="G88" s="27">
        <v>0</v>
      </c>
      <c r="H88" s="73"/>
      <c r="I88" s="27">
        <f t="shared" si="2"/>
        <v>0</v>
      </c>
      <c r="J88" s="74">
        <f t="shared" si="3"/>
        <v>0</v>
      </c>
      <c r="K88" s="5"/>
      <c r="L88" s="5"/>
      <c r="M88" s="5"/>
      <c r="N88" s="5"/>
      <c r="O88" s="5"/>
      <c r="P88" s="5"/>
      <c r="Q88" s="5"/>
      <c r="R88" s="5"/>
    </row>
    <row r="89" spans="2:18" s="34" customFormat="1" ht="13.5" customHeight="1">
      <c r="B89" s="59">
        <v>62</v>
      </c>
      <c r="C89" s="71" t="s">
        <v>556</v>
      </c>
      <c r="D89" s="27">
        <v>0</v>
      </c>
      <c r="E89" s="27">
        <v>0</v>
      </c>
      <c r="F89" s="72" t="s">
        <v>314</v>
      </c>
      <c r="G89" s="27">
        <v>0</v>
      </c>
      <c r="H89" s="73"/>
      <c r="I89" s="27">
        <f t="shared" si="2"/>
        <v>0</v>
      </c>
      <c r="J89" s="74">
        <f t="shared" si="3"/>
        <v>0</v>
      </c>
      <c r="K89" s="5"/>
      <c r="L89" s="5"/>
      <c r="M89" s="5"/>
      <c r="N89" s="5"/>
      <c r="O89" s="5"/>
      <c r="P89" s="5"/>
      <c r="Q89" s="5"/>
      <c r="R89" s="5"/>
    </row>
    <row r="90" spans="2:18" s="34" customFormat="1" ht="13.5" customHeight="1">
      <c r="B90" s="59">
        <v>63</v>
      </c>
      <c r="C90" s="71" t="s">
        <v>61</v>
      </c>
      <c r="D90" s="27">
        <v>0</v>
      </c>
      <c r="E90" s="27">
        <v>0</v>
      </c>
      <c r="F90" s="72" t="s">
        <v>314</v>
      </c>
      <c r="G90" s="27">
        <v>0</v>
      </c>
      <c r="H90" s="73"/>
      <c r="I90" s="27">
        <f t="shared" si="2"/>
        <v>0</v>
      </c>
      <c r="J90" s="74">
        <f t="shared" si="3"/>
        <v>0</v>
      </c>
      <c r="K90" s="5"/>
      <c r="L90" s="5"/>
      <c r="M90" s="5"/>
      <c r="N90" s="5"/>
      <c r="O90" s="5"/>
      <c r="P90" s="5"/>
      <c r="Q90" s="5"/>
      <c r="R90" s="5"/>
    </row>
    <row r="91" spans="2:18" s="34" customFormat="1" ht="13.5" customHeight="1">
      <c r="B91" s="59">
        <v>64</v>
      </c>
      <c r="C91" s="71" t="s">
        <v>62</v>
      </c>
      <c r="D91" s="27">
        <v>0</v>
      </c>
      <c r="E91" s="27">
        <v>0</v>
      </c>
      <c r="F91" s="72" t="s">
        <v>314</v>
      </c>
      <c r="G91" s="27">
        <v>0</v>
      </c>
      <c r="H91" s="73"/>
      <c r="I91" s="27">
        <f t="shared" si="2"/>
        <v>0</v>
      </c>
      <c r="J91" s="74">
        <f t="shared" si="3"/>
        <v>0</v>
      </c>
      <c r="K91" s="5"/>
      <c r="L91" s="5"/>
      <c r="M91" s="5"/>
      <c r="N91" s="5"/>
      <c r="O91" s="5"/>
      <c r="P91" s="5"/>
      <c r="Q91" s="5"/>
      <c r="R91" s="5"/>
    </row>
    <row r="92" spans="2:18" s="34" customFormat="1" ht="13.5" customHeight="1">
      <c r="B92" s="59">
        <v>65</v>
      </c>
      <c r="C92" s="71" t="s">
        <v>544</v>
      </c>
      <c r="D92" s="27">
        <v>0</v>
      </c>
      <c r="E92" s="27">
        <v>0</v>
      </c>
      <c r="F92" s="72" t="s">
        <v>314</v>
      </c>
      <c r="G92" s="27">
        <v>0</v>
      </c>
      <c r="H92" s="73"/>
      <c r="I92" s="27">
        <f t="shared" si="2"/>
        <v>0</v>
      </c>
      <c r="J92" s="74">
        <f t="shared" si="3"/>
        <v>0</v>
      </c>
      <c r="K92" s="5"/>
      <c r="L92" s="5"/>
      <c r="M92" s="5"/>
      <c r="N92" s="5"/>
      <c r="O92" s="5"/>
      <c r="P92" s="5"/>
      <c r="Q92" s="5"/>
      <c r="R92" s="5"/>
    </row>
    <row r="93" spans="2:18" s="34" customFormat="1" ht="13.5" customHeight="1">
      <c r="B93" s="59">
        <v>66</v>
      </c>
      <c r="C93" s="71" t="s">
        <v>520</v>
      </c>
      <c r="D93" s="27">
        <v>0</v>
      </c>
      <c r="E93" s="27">
        <v>0</v>
      </c>
      <c r="F93" s="72" t="s">
        <v>314</v>
      </c>
      <c r="G93" s="27">
        <v>0</v>
      </c>
      <c r="H93" s="73"/>
      <c r="I93" s="27">
        <f t="shared" si="2"/>
        <v>0</v>
      </c>
      <c r="J93" s="74">
        <f t="shared" si="3"/>
        <v>0</v>
      </c>
      <c r="K93" s="5"/>
      <c r="L93" s="5"/>
      <c r="M93" s="5"/>
      <c r="N93" s="5"/>
      <c r="O93" s="5"/>
      <c r="P93" s="5"/>
      <c r="Q93" s="5"/>
      <c r="R93" s="5"/>
    </row>
    <row r="94" spans="2:18" s="34" customFormat="1" ht="15">
      <c r="B94" s="59">
        <v>71</v>
      </c>
      <c r="C94" s="71" t="s">
        <v>398</v>
      </c>
      <c r="D94" s="27">
        <v>0</v>
      </c>
      <c r="E94" s="27">
        <v>0</v>
      </c>
      <c r="F94" s="72" t="s">
        <v>314</v>
      </c>
      <c r="G94" s="27">
        <v>0</v>
      </c>
      <c r="H94" s="73"/>
      <c r="I94" s="27">
        <f t="shared" si="2"/>
        <v>0</v>
      </c>
      <c r="J94" s="74">
        <f t="shared" si="3"/>
        <v>0</v>
      </c>
      <c r="K94" s="5"/>
      <c r="L94" s="5"/>
      <c r="M94" s="5"/>
      <c r="N94" s="5"/>
      <c r="O94" s="5"/>
      <c r="P94" s="5"/>
      <c r="Q94" s="5"/>
      <c r="R94" s="5"/>
    </row>
    <row r="95" spans="2:18" s="34" customFormat="1" ht="15">
      <c r="B95" s="59">
        <v>74</v>
      </c>
      <c r="C95" s="71" t="s">
        <v>63</v>
      </c>
      <c r="D95" s="27">
        <v>0</v>
      </c>
      <c r="E95" s="27">
        <v>0</v>
      </c>
      <c r="F95" s="72" t="s">
        <v>314</v>
      </c>
      <c r="G95" s="27">
        <v>0</v>
      </c>
      <c r="H95" s="73"/>
      <c r="I95" s="27">
        <f t="shared" si="2"/>
        <v>0</v>
      </c>
      <c r="J95" s="74">
        <f t="shared" si="3"/>
        <v>0</v>
      </c>
      <c r="K95" s="5"/>
      <c r="L95" s="5"/>
      <c r="M95" s="5"/>
      <c r="N95" s="5"/>
      <c r="O95" s="5"/>
      <c r="P95" s="5"/>
      <c r="Q95" s="5"/>
      <c r="R95" s="5"/>
    </row>
    <row r="96" spans="2:18" s="34" customFormat="1" ht="13.5" customHeight="1">
      <c r="B96" s="59">
        <v>97</v>
      </c>
      <c r="C96" s="75" t="s">
        <v>510</v>
      </c>
      <c r="D96" s="27">
        <v>0</v>
      </c>
      <c r="E96" s="27">
        <v>0</v>
      </c>
      <c r="F96" s="72" t="s">
        <v>314</v>
      </c>
      <c r="G96" s="27">
        <v>0</v>
      </c>
      <c r="H96" s="73"/>
      <c r="I96" s="27">
        <f t="shared" si="2"/>
        <v>0</v>
      </c>
      <c r="J96" s="74">
        <f t="shared" si="3"/>
        <v>0</v>
      </c>
      <c r="K96" s="5"/>
      <c r="L96" s="5"/>
      <c r="M96" s="5"/>
      <c r="N96" s="5"/>
      <c r="O96" s="5"/>
      <c r="P96" s="5"/>
      <c r="Q96" s="5"/>
      <c r="R96" s="5"/>
    </row>
    <row r="97" spans="2:18" s="34" customFormat="1" ht="13.5" customHeight="1">
      <c r="B97" s="76">
        <v>99</v>
      </c>
      <c r="C97" s="75"/>
      <c r="D97" s="58">
        <v>0</v>
      </c>
      <c r="E97" s="58">
        <v>0</v>
      </c>
      <c r="F97" s="77" t="s">
        <v>314</v>
      </c>
      <c r="G97" s="58">
        <v>0</v>
      </c>
      <c r="H97" s="78"/>
      <c r="I97" s="58">
        <f t="shared" si="2"/>
        <v>0</v>
      </c>
      <c r="J97" s="79">
        <f t="shared" si="3"/>
        <v>0</v>
      </c>
      <c r="K97" s="5"/>
      <c r="L97" s="5"/>
      <c r="M97" s="5"/>
      <c r="N97" s="5"/>
      <c r="O97" s="5"/>
      <c r="P97" s="5"/>
      <c r="Q97" s="5"/>
      <c r="R97" s="5"/>
    </row>
    <row r="98" spans="2:18" s="34" customFormat="1" ht="13.5" customHeight="1">
      <c r="B98" s="80"/>
      <c r="C98" s="45" t="s">
        <v>54</v>
      </c>
      <c r="D98" s="81"/>
      <c r="E98" s="81"/>
      <c r="F98" s="82"/>
      <c r="G98" s="81"/>
      <c r="H98" s="83"/>
      <c r="I98" s="225"/>
      <c r="J98" s="41">
        <f>SUM(J78:J97)</f>
        <v>0</v>
      </c>
      <c r="K98" s="5"/>
      <c r="L98" s="5"/>
      <c r="M98" s="5"/>
      <c r="N98" s="5"/>
      <c r="O98" s="5"/>
      <c r="P98" s="5"/>
      <c r="Q98" s="5"/>
      <c r="R98" s="5"/>
    </row>
    <row r="99" spans="2:18" s="15" customFormat="1" ht="13.5" customHeight="1">
      <c r="B99" s="42"/>
      <c r="C99" s="37"/>
      <c r="D99" s="38"/>
      <c r="E99" s="37"/>
      <c r="F99" s="37"/>
      <c r="G99" s="37"/>
      <c r="H99" s="37"/>
      <c r="I99" s="40"/>
      <c r="J99" s="37"/>
      <c r="L99" s="33"/>
      <c r="M99" s="33"/>
      <c r="N99" s="33"/>
      <c r="O99" s="33"/>
      <c r="P99" s="33"/>
      <c r="Q99" s="33"/>
      <c r="R99" s="33"/>
    </row>
    <row r="100" spans="2:18" s="34" customFormat="1" ht="13.5" customHeight="1">
      <c r="B100" s="86">
        <v>3</v>
      </c>
      <c r="C100" s="87" t="s">
        <v>64</v>
      </c>
      <c r="D100" s="88" t="s">
        <v>43</v>
      </c>
      <c r="E100" s="89" t="s">
        <v>44</v>
      </c>
      <c r="F100" s="90" t="s">
        <v>45</v>
      </c>
      <c r="G100" s="89" t="s">
        <v>46</v>
      </c>
      <c r="H100" s="90"/>
      <c r="I100" s="89" t="s">
        <v>47</v>
      </c>
      <c r="J100" s="91" t="s">
        <v>15</v>
      </c>
      <c r="K100" s="5"/>
      <c r="L100" s="5"/>
      <c r="M100" s="5"/>
      <c r="N100" s="5"/>
      <c r="O100" s="5"/>
      <c r="P100" s="5"/>
      <c r="Q100" s="5"/>
      <c r="R100" s="5"/>
    </row>
    <row r="101" spans="2:10" ht="13.5" customHeight="1">
      <c r="B101" s="92">
        <v>100</v>
      </c>
      <c r="C101" s="93" t="s">
        <v>65</v>
      </c>
      <c r="D101" s="94">
        <v>0</v>
      </c>
      <c r="E101" s="94">
        <v>0</v>
      </c>
      <c r="F101" s="95" t="s">
        <v>314</v>
      </c>
      <c r="G101" s="94">
        <v>0</v>
      </c>
      <c r="H101" s="94"/>
      <c r="I101" s="27">
        <f aca="true" t="shared" si="4" ref="I101:I107">IF(D101="",E101*G101,D101*E101*G101)</f>
        <v>0</v>
      </c>
      <c r="J101" s="52"/>
    </row>
    <row r="102" spans="2:10" ht="13.5" customHeight="1">
      <c r="B102" s="92"/>
      <c r="C102" s="93" t="s">
        <v>66</v>
      </c>
      <c r="D102" s="94">
        <v>0</v>
      </c>
      <c r="E102" s="94">
        <v>0</v>
      </c>
      <c r="F102" s="95" t="s">
        <v>314</v>
      </c>
      <c r="G102" s="94">
        <v>0</v>
      </c>
      <c r="H102" s="94"/>
      <c r="I102" s="27">
        <f t="shared" si="4"/>
        <v>0</v>
      </c>
      <c r="J102" s="28"/>
    </row>
    <row r="103" spans="2:10" ht="13.5" customHeight="1">
      <c r="B103" s="92"/>
      <c r="C103" s="93" t="s">
        <v>543</v>
      </c>
      <c r="D103" s="94">
        <v>0</v>
      </c>
      <c r="E103" s="94">
        <v>0</v>
      </c>
      <c r="F103" s="95" t="s">
        <v>314</v>
      </c>
      <c r="G103" s="94">
        <v>0</v>
      </c>
      <c r="H103" s="94"/>
      <c r="I103" s="27">
        <f t="shared" si="4"/>
        <v>0</v>
      </c>
      <c r="J103" s="28"/>
    </row>
    <row r="104" spans="2:10" ht="13.5" customHeight="1">
      <c r="B104" s="92"/>
      <c r="C104" s="93" t="s">
        <v>67</v>
      </c>
      <c r="D104" s="94">
        <v>0</v>
      </c>
      <c r="E104" s="94">
        <v>0</v>
      </c>
      <c r="F104" s="95" t="s">
        <v>314</v>
      </c>
      <c r="G104" s="94">
        <v>0</v>
      </c>
      <c r="H104" s="94"/>
      <c r="I104" s="27">
        <f t="shared" si="4"/>
        <v>0</v>
      </c>
      <c r="J104" s="96">
        <f>SUM(I101:I104)</f>
        <v>0</v>
      </c>
    </row>
    <row r="105" spans="2:10" ht="13.5" customHeight="1">
      <c r="B105" s="92">
        <v>102</v>
      </c>
      <c r="C105" s="93" t="s">
        <v>68</v>
      </c>
      <c r="D105" s="94">
        <v>0</v>
      </c>
      <c r="E105" s="94">
        <v>0</v>
      </c>
      <c r="F105" s="95" t="s">
        <v>314</v>
      </c>
      <c r="G105" s="94">
        <v>0</v>
      </c>
      <c r="H105" s="94"/>
      <c r="I105" s="27">
        <f t="shared" si="4"/>
        <v>0</v>
      </c>
      <c r="J105" s="28">
        <f>I105</f>
        <v>0</v>
      </c>
    </row>
    <row r="106" spans="2:10" ht="13.5" customHeight="1">
      <c r="B106" s="92">
        <v>103</v>
      </c>
      <c r="C106" s="93" t="s">
        <v>521</v>
      </c>
      <c r="D106" s="94">
        <v>0</v>
      </c>
      <c r="E106" s="94">
        <v>0</v>
      </c>
      <c r="F106" s="95" t="s">
        <v>314</v>
      </c>
      <c r="G106" s="94">
        <v>0</v>
      </c>
      <c r="H106" s="94"/>
      <c r="I106" s="27">
        <f t="shared" si="4"/>
        <v>0</v>
      </c>
      <c r="J106" s="28">
        <f>I106</f>
        <v>0</v>
      </c>
    </row>
    <row r="107" spans="2:10" ht="13.5" customHeight="1">
      <c r="B107" s="92">
        <v>109</v>
      </c>
      <c r="C107" s="93"/>
      <c r="D107" s="94">
        <v>0</v>
      </c>
      <c r="E107" s="94">
        <v>0</v>
      </c>
      <c r="F107" s="95" t="s">
        <v>95</v>
      </c>
      <c r="G107" s="94">
        <v>0</v>
      </c>
      <c r="H107" s="94"/>
      <c r="I107" s="27">
        <f t="shared" si="4"/>
        <v>0</v>
      </c>
      <c r="J107" s="65">
        <f>I107</f>
        <v>0</v>
      </c>
    </row>
    <row r="108" spans="2:10" ht="13.5" customHeight="1">
      <c r="B108" s="97"/>
      <c r="C108" s="87" t="s">
        <v>54</v>
      </c>
      <c r="D108" s="98"/>
      <c r="E108" s="99"/>
      <c r="F108" s="99" t="s">
        <v>14</v>
      </c>
      <c r="G108" s="99"/>
      <c r="H108" s="99"/>
      <c r="I108" s="89"/>
      <c r="J108" s="41">
        <f>SUM(J101:J107)</f>
        <v>0</v>
      </c>
    </row>
    <row r="110" spans="2:10" ht="13.5" customHeight="1">
      <c r="B110" s="66">
        <v>4</v>
      </c>
      <c r="C110" s="45" t="s">
        <v>17</v>
      </c>
      <c r="D110" s="39" t="s">
        <v>43</v>
      </c>
      <c r="E110" s="40" t="s">
        <v>44</v>
      </c>
      <c r="F110" s="42" t="s">
        <v>45</v>
      </c>
      <c r="G110" s="40" t="s">
        <v>46</v>
      </c>
      <c r="H110" s="42"/>
      <c r="I110" s="40" t="s">
        <v>47</v>
      </c>
      <c r="J110" s="46" t="s">
        <v>15</v>
      </c>
    </row>
    <row r="111" spans="2:10" ht="13.5" customHeight="1">
      <c r="B111" s="47">
        <v>110</v>
      </c>
      <c r="C111" s="71" t="s">
        <v>69</v>
      </c>
      <c r="D111" s="100">
        <v>0</v>
      </c>
      <c r="E111" s="100">
        <v>0</v>
      </c>
      <c r="F111" s="72" t="s">
        <v>281</v>
      </c>
      <c r="G111" s="100">
        <v>0</v>
      </c>
      <c r="H111" s="102"/>
      <c r="I111" s="27">
        <f aca="true" t="shared" si="5" ref="I111:I147">IF(D111="",E111*G111,D111*E111*G111)</f>
        <v>0</v>
      </c>
      <c r="J111" s="52"/>
    </row>
    <row r="112" spans="2:10" ht="13.5" customHeight="1">
      <c r="B112" s="47"/>
      <c r="C112" s="71"/>
      <c r="D112" s="100">
        <v>0</v>
      </c>
      <c r="E112" s="100">
        <v>0</v>
      </c>
      <c r="F112" s="72" t="s">
        <v>281</v>
      </c>
      <c r="G112" s="100">
        <v>0</v>
      </c>
      <c r="H112" s="102"/>
      <c r="I112" s="27">
        <f t="shared" si="5"/>
        <v>0</v>
      </c>
      <c r="J112" s="28"/>
    </row>
    <row r="113" spans="2:18" s="34" customFormat="1" ht="13.5" customHeight="1">
      <c r="B113" s="47"/>
      <c r="C113" s="71"/>
      <c r="D113" s="100">
        <v>0</v>
      </c>
      <c r="E113" s="100">
        <v>0</v>
      </c>
      <c r="F113" s="72" t="s">
        <v>281</v>
      </c>
      <c r="G113" s="100">
        <v>0</v>
      </c>
      <c r="H113" s="102"/>
      <c r="I113" s="27">
        <f t="shared" si="5"/>
        <v>0</v>
      </c>
      <c r="J113" s="28"/>
      <c r="K113" s="5"/>
      <c r="L113" s="5"/>
      <c r="M113" s="5"/>
      <c r="N113" s="5"/>
      <c r="O113" s="5"/>
      <c r="P113" s="5"/>
      <c r="Q113" s="5"/>
      <c r="R113" s="5"/>
    </row>
    <row r="114" spans="2:10" ht="13.5" customHeight="1">
      <c r="B114" s="47"/>
      <c r="C114" s="71"/>
      <c r="D114" s="100">
        <v>0</v>
      </c>
      <c r="E114" s="100">
        <v>0</v>
      </c>
      <c r="F114" s="72" t="s">
        <v>281</v>
      </c>
      <c r="G114" s="100">
        <v>0</v>
      </c>
      <c r="H114" s="102"/>
      <c r="I114" s="27">
        <f t="shared" si="5"/>
        <v>0</v>
      </c>
      <c r="J114" s="28"/>
    </row>
    <row r="115" spans="2:18" ht="13.5" customHeight="1">
      <c r="B115" s="47"/>
      <c r="C115" s="71"/>
      <c r="D115" s="100">
        <v>0</v>
      </c>
      <c r="E115" s="100">
        <v>0</v>
      </c>
      <c r="F115" s="72" t="s">
        <v>281</v>
      </c>
      <c r="G115" s="100">
        <v>0</v>
      </c>
      <c r="H115" s="102"/>
      <c r="I115" s="27">
        <f t="shared" si="5"/>
        <v>0</v>
      </c>
      <c r="J115" s="28"/>
      <c r="L115" s="34"/>
      <c r="M115" s="34"/>
      <c r="N115" s="34"/>
      <c r="O115" s="34"/>
      <c r="P115" s="34"/>
      <c r="Q115" s="34"/>
      <c r="R115" s="34"/>
    </row>
    <row r="116" spans="2:11" ht="13.5" customHeight="1">
      <c r="B116" s="47"/>
      <c r="C116" s="71"/>
      <c r="D116" s="100">
        <v>0</v>
      </c>
      <c r="E116" s="100">
        <v>0</v>
      </c>
      <c r="F116" s="72" t="s">
        <v>281</v>
      </c>
      <c r="G116" s="100">
        <v>0</v>
      </c>
      <c r="H116" s="102"/>
      <c r="I116" s="27">
        <f t="shared" si="5"/>
        <v>0</v>
      </c>
      <c r="J116" s="28"/>
      <c r="K116" s="34"/>
    </row>
    <row r="117" spans="2:10" ht="13.5" customHeight="1">
      <c r="B117" s="47"/>
      <c r="C117" s="71"/>
      <c r="D117" s="27">
        <v>0</v>
      </c>
      <c r="E117" s="27">
        <v>0</v>
      </c>
      <c r="F117" s="72" t="s">
        <v>281</v>
      </c>
      <c r="G117" s="27">
        <v>0</v>
      </c>
      <c r="H117" s="102"/>
      <c r="I117" s="27">
        <f t="shared" si="5"/>
        <v>0</v>
      </c>
      <c r="J117" s="28"/>
    </row>
    <row r="118" spans="2:18" ht="13.5" customHeight="1">
      <c r="B118" s="47"/>
      <c r="C118" s="71"/>
      <c r="D118" s="27">
        <v>0</v>
      </c>
      <c r="E118" s="27">
        <v>0</v>
      </c>
      <c r="F118" s="72" t="s">
        <v>281</v>
      </c>
      <c r="G118" s="27">
        <v>0</v>
      </c>
      <c r="H118" s="103"/>
      <c r="I118" s="27">
        <f t="shared" si="5"/>
        <v>0</v>
      </c>
      <c r="J118" s="28"/>
      <c r="L118" s="34"/>
      <c r="M118" s="34"/>
      <c r="N118" s="34"/>
      <c r="O118" s="34"/>
      <c r="P118" s="34"/>
      <c r="Q118" s="34"/>
      <c r="R118" s="34"/>
    </row>
    <row r="119" spans="2:11" ht="13.5" customHeight="1">
      <c r="B119" s="47"/>
      <c r="C119" s="71"/>
      <c r="D119" s="100">
        <v>0</v>
      </c>
      <c r="E119" s="100">
        <v>0</v>
      </c>
      <c r="F119" s="72" t="s">
        <v>281</v>
      </c>
      <c r="G119" s="100">
        <v>0</v>
      </c>
      <c r="H119" s="102"/>
      <c r="I119" s="27">
        <f t="shared" si="5"/>
        <v>0</v>
      </c>
      <c r="J119" s="28"/>
      <c r="K119" s="34"/>
    </row>
    <row r="120" spans="2:10" ht="13.5" customHeight="1">
      <c r="B120" s="47"/>
      <c r="C120" s="71"/>
      <c r="D120" s="100">
        <v>0</v>
      </c>
      <c r="E120" s="100">
        <v>0</v>
      </c>
      <c r="F120" s="72" t="s">
        <v>281</v>
      </c>
      <c r="G120" s="100">
        <v>0</v>
      </c>
      <c r="H120" s="102"/>
      <c r="I120" s="27">
        <f t="shared" si="5"/>
        <v>0</v>
      </c>
      <c r="J120" s="28"/>
    </row>
    <row r="121" spans="2:10" ht="13.5" customHeight="1">
      <c r="B121" s="47"/>
      <c r="C121" s="71"/>
      <c r="D121" s="100">
        <v>0</v>
      </c>
      <c r="E121" s="100">
        <v>0</v>
      </c>
      <c r="F121" s="72" t="s">
        <v>281</v>
      </c>
      <c r="G121" s="100">
        <v>0</v>
      </c>
      <c r="H121" s="102"/>
      <c r="I121" s="27">
        <f t="shared" si="5"/>
        <v>0</v>
      </c>
      <c r="J121" s="96">
        <f>SUM(I111:I121)</f>
        <v>0</v>
      </c>
    </row>
    <row r="122" spans="2:10" ht="13.5" customHeight="1">
      <c r="B122" s="47">
        <v>111</v>
      </c>
      <c r="C122" s="71" t="s">
        <v>70</v>
      </c>
      <c r="D122" s="27">
        <v>0</v>
      </c>
      <c r="E122" s="27">
        <v>0</v>
      </c>
      <c r="F122" s="72" t="s">
        <v>281</v>
      </c>
      <c r="G122" s="27">
        <v>0</v>
      </c>
      <c r="H122" s="103"/>
      <c r="I122" s="27">
        <f t="shared" si="5"/>
        <v>0</v>
      </c>
      <c r="J122" s="28"/>
    </row>
    <row r="123" spans="2:10" ht="13.5" customHeight="1">
      <c r="B123" s="47"/>
      <c r="C123" s="71"/>
      <c r="D123" s="27">
        <v>0</v>
      </c>
      <c r="E123" s="27">
        <v>0</v>
      </c>
      <c r="F123" s="72" t="s">
        <v>281</v>
      </c>
      <c r="G123" s="27">
        <v>0</v>
      </c>
      <c r="H123" s="102"/>
      <c r="I123" s="27">
        <f t="shared" si="5"/>
        <v>0</v>
      </c>
      <c r="J123" s="28"/>
    </row>
    <row r="124" spans="2:10" ht="13.5" customHeight="1">
      <c r="B124" s="47"/>
      <c r="C124" s="71"/>
      <c r="D124" s="27">
        <v>0</v>
      </c>
      <c r="E124" s="27">
        <v>0</v>
      </c>
      <c r="F124" s="72" t="s">
        <v>281</v>
      </c>
      <c r="G124" s="27">
        <v>0</v>
      </c>
      <c r="H124" s="102"/>
      <c r="I124" s="27">
        <f t="shared" si="5"/>
        <v>0</v>
      </c>
      <c r="J124" s="96">
        <f>SUM(I122:I124)</f>
        <v>0</v>
      </c>
    </row>
    <row r="125" spans="2:10" ht="13.5" customHeight="1">
      <c r="B125" s="47">
        <v>112</v>
      </c>
      <c r="C125" s="71" t="s">
        <v>71</v>
      </c>
      <c r="D125" s="100">
        <v>0</v>
      </c>
      <c r="E125" s="100">
        <v>0</v>
      </c>
      <c r="F125" s="72" t="s">
        <v>281</v>
      </c>
      <c r="G125" s="100">
        <v>0</v>
      </c>
      <c r="H125" s="102"/>
      <c r="I125" s="27">
        <f t="shared" si="5"/>
        <v>0</v>
      </c>
      <c r="J125" s="28"/>
    </row>
    <row r="126" spans="2:18" ht="13.5" customHeight="1">
      <c r="B126" s="47"/>
      <c r="C126" s="71"/>
      <c r="D126" s="100">
        <v>0</v>
      </c>
      <c r="E126" s="100">
        <v>0</v>
      </c>
      <c r="F126" s="72" t="s">
        <v>281</v>
      </c>
      <c r="G126" s="100">
        <v>0</v>
      </c>
      <c r="H126" s="102"/>
      <c r="I126" s="27">
        <f t="shared" si="5"/>
        <v>0</v>
      </c>
      <c r="J126" s="28"/>
      <c r="L126" s="34"/>
      <c r="M126" s="34"/>
      <c r="N126" s="34"/>
      <c r="O126" s="34"/>
      <c r="P126" s="34"/>
      <c r="Q126" s="34"/>
      <c r="R126" s="34"/>
    </row>
    <row r="127" spans="2:11" ht="13.5" customHeight="1">
      <c r="B127" s="47"/>
      <c r="C127" s="71"/>
      <c r="D127" s="100">
        <v>0</v>
      </c>
      <c r="E127" s="100">
        <v>0</v>
      </c>
      <c r="F127" s="72" t="s">
        <v>281</v>
      </c>
      <c r="G127" s="100">
        <v>0</v>
      </c>
      <c r="H127" s="102"/>
      <c r="I127" s="27">
        <f t="shared" si="5"/>
        <v>0</v>
      </c>
      <c r="J127" s="28"/>
      <c r="K127" s="34"/>
    </row>
    <row r="128" spans="2:18" s="34" customFormat="1" ht="13.5" customHeight="1">
      <c r="B128" s="47"/>
      <c r="C128" s="71"/>
      <c r="D128" s="100">
        <v>0</v>
      </c>
      <c r="E128" s="100">
        <v>0</v>
      </c>
      <c r="F128" s="72" t="s">
        <v>281</v>
      </c>
      <c r="G128" s="100">
        <v>0</v>
      </c>
      <c r="H128" s="102"/>
      <c r="I128" s="27">
        <f t="shared" si="5"/>
        <v>0</v>
      </c>
      <c r="J128" s="28"/>
      <c r="K128" s="5"/>
      <c r="L128" s="5"/>
      <c r="M128" s="5"/>
      <c r="N128" s="5"/>
      <c r="O128" s="5"/>
      <c r="P128" s="5"/>
      <c r="Q128" s="5"/>
      <c r="R128" s="5"/>
    </row>
    <row r="129" spans="2:10" ht="13.5" customHeight="1">
      <c r="B129" s="47"/>
      <c r="C129" s="71"/>
      <c r="D129" s="100">
        <v>0</v>
      </c>
      <c r="E129" s="100">
        <v>0</v>
      </c>
      <c r="F129" s="72" t="s">
        <v>281</v>
      </c>
      <c r="G129" s="100">
        <v>0</v>
      </c>
      <c r="H129" s="102"/>
      <c r="I129" s="27">
        <f t="shared" si="5"/>
        <v>0</v>
      </c>
      <c r="J129" s="96">
        <f>SUM(I125:I129)</f>
        <v>0</v>
      </c>
    </row>
    <row r="130" spans="2:10" ht="13.5" customHeight="1">
      <c r="B130" s="47">
        <v>113</v>
      </c>
      <c r="C130" s="71" t="s">
        <v>399</v>
      </c>
      <c r="D130" s="100">
        <v>0</v>
      </c>
      <c r="E130" s="100">
        <v>0</v>
      </c>
      <c r="F130" s="72" t="s">
        <v>281</v>
      </c>
      <c r="G130" s="100">
        <v>0</v>
      </c>
      <c r="H130" s="102"/>
      <c r="I130" s="27">
        <f t="shared" si="5"/>
        <v>0</v>
      </c>
      <c r="J130" s="28"/>
    </row>
    <row r="131" spans="2:10" ht="13.5" customHeight="1">
      <c r="B131" s="47"/>
      <c r="C131" s="71"/>
      <c r="D131" s="100">
        <v>0</v>
      </c>
      <c r="E131" s="100">
        <v>0</v>
      </c>
      <c r="F131" s="72" t="s">
        <v>281</v>
      </c>
      <c r="G131" s="100">
        <v>0</v>
      </c>
      <c r="H131" s="102"/>
      <c r="I131" s="27">
        <f t="shared" si="5"/>
        <v>0</v>
      </c>
      <c r="J131" s="28"/>
    </row>
    <row r="132" spans="2:10" ht="13.5" customHeight="1">
      <c r="B132" s="47"/>
      <c r="C132" s="71"/>
      <c r="D132" s="100">
        <v>0</v>
      </c>
      <c r="E132" s="100">
        <v>0</v>
      </c>
      <c r="F132" s="72" t="s">
        <v>281</v>
      </c>
      <c r="G132" s="100">
        <v>0</v>
      </c>
      <c r="H132" s="102"/>
      <c r="I132" s="27">
        <f t="shared" si="5"/>
        <v>0</v>
      </c>
      <c r="J132" s="28"/>
    </row>
    <row r="133" spans="2:10" ht="13.5" customHeight="1">
      <c r="B133" s="47"/>
      <c r="C133" s="71"/>
      <c r="D133" s="27">
        <v>0</v>
      </c>
      <c r="E133" s="27">
        <v>0</v>
      </c>
      <c r="F133" s="72" t="s">
        <v>281</v>
      </c>
      <c r="G133" s="27">
        <v>0</v>
      </c>
      <c r="H133" s="102"/>
      <c r="I133" s="27">
        <f t="shared" si="5"/>
        <v>0</v>
      </c>
      <c r="J133" s="28"/>
    </row>
    <row r="134" spans="2:10" ht="13.5" customHeight="1">
      <c r="B134" s="47"/>
      <c r="C134" s="71"/>
      <c r="D134" s="27">
        <v>0</v>
      </c>
      <c r="E134" s="27">
        <v>0</v>
      </c>
      <c r="F134" s="72" t="s">
        <v>281</v>
      </c>
      <c r="G134" s="27">
        <v>0</v>
      </c>
      <c r="H134" s="102"/>
      <c r="I134" s="27">
        <f t="shared" si="5"/>
        <v>0</v>
      </c>
      <c r="J134" s="96">
        <f>SUM(I130:I134)</f>
        <v>0</v>
      </c>
    </row>
    <row r="135" spans="2:18" s="7" customFormat="1" ht="13.5" customHeight="1">
      <c r="B135" s="47">
        <v>114</v>
      </c>
      <c r="C135" s="104" t="s">
        <v>72</v>
      </c>
      <c r="D135" s="27">
        <v>0</v>
      </c>
      <c r="E135" s="27">
        <v>0</v>
      </c>
      <c r="F135" s="72" t="s">
        <v>281</v>
      </c>
      <c r="G135" s="27">
        <v>0</v>
      </c>
      <c r="H135" s="102"/>
      <c r="I135" s="27">
        <f t="shared" si="5"/>
        <v>0</v>
      </c>
      <c r="J135" s="28">
        <f aca="true" t="shared" si="6" ref="J135:J148">I135</f>
        <v>0</v>
      </c>
      <c r="K135" s="5"/>
      <c r="L135" s="5"/>
      <c r="M135" s="5"/>
      <c r="N135" s="5"/>
      <c r="O135" s="5"/>
      <c r="P135" s="5"/>
      <c r="Q135" s="5"/>
      <c r="R135" s="5"/>
    </row>
    <row r="136" spans="2:18" s="34" customFormat="1" ht="13.5" customHeight="1">
      <c r="B136" s="47">
        <v>115</v>
      </c>
      <c r="C136" s="71" t="s">
        <v>400</v>
      </c>
      <c r="D136" s="27">
        <v>0</v>
      </c>
      <c r="E136" s="27">
        <v>0</v>
      </c>
      <c r="F136" s="72" t="s">
        <v>281</v>
      </c>
      <c r="G136" s="27">
        <v>0</v>
      </c>
      <c r="H136" s="102"/>
      <c r="I136" s="27">
        <f t="shared" si="5"/>
        <v>0</v>
      </c>
      <c r="J136" s="28">
        <f t="shared" si="6"/>
        <v>0</v>
      </c>
      <c r="K136" s="5"/>
      <c r="L136" s="5"/>
      <c r="M136" s="5"/>
      <c r="N136" s="5"/>
      <c r="O136" s="5"/>
      <c r="P136" s="5"/>
      <c r="Q136" s="5"/>
      <c r="R136" s="5"/>
    </row>
    <row r="137" spans="2:18" ht="13.5" customHeight="1">
      <c r="B137" s="47">
        <v>116</v>
      </c>
      <c r="C137" s="71" t="s">
        <v>73</v>
      </c>
      <c r="D137" s="27">
        <v>0</v>
      </c>
      <c r="E137" s="27">
        <v>0</v>
      </c>
      <c r="F137" s="72" t="s">
        <v>281</v>
      </c>
      <c r="G137" s="27">
        <v>0</v>
      </c>
      <c r="H137" s="102"/>
      <c r="I137" s="27">
        <f t="shared" si="5"/>
        <v>0</v>
      </c>
      <c r="J137" s="28">
        <f t="shared" si="6"/>
        <v>0</v>
      </c>
      <c r="L137" s="34"/>
      <c r="M137" s="34"/>
      <c r="N137" s="34"/>
      <c r="O137" s="34"/>
      <c r="P137" s="34"/>
      <c r="Q137" s="34"/>
      <c r="R137" s="34"/>
    </row>
    <row r="138" spans="2:11" ht="13.5" customHeight="1">
      <c r="B138" s="47">
        <v>117</v>
      </c>
      <c r="C138" s="71" t="s">
        <v>74</v>
      </c>
      <c r="D138" s="27">
        <v>0</v>
      </c>
      <c r="E138" s="27">
        <v>0</v>
      </c>
      <c r="F138" s="72" t="s">
        <v>281</v>
      </c>
      <c r="G138" s="27">
        <v>0</v>
      </c>
      <c r="H138" s="102"/>
      <c r="I138" s="27">
        <f t="shared" si="5"/>
        <v>0</v>
      </c>
      <c r="J138" s="28">
        <f t="shared" si="6"/>
        <v>0</v>
      </c>
      <c r="K138" s="34"/>
    </row>
    <row r="139" spans="2:10" ht="13.5" customHeight="1">
      <c r="B139" s="47">
        <v>118</v>
      </c>
      <c r="C139" s="71" t="s">
        <v>401</v>
      </c>
      <c r="D139" s="27">
        <v>0</v>
      </c>
      <c r="E139" s="27">
        <v>0</v>
      </c>
      <c r="F139" s="72" t="s">
        <v>281</v>
      </c>
      <c r="G139" s="27">
        <v>0</v>
      </c>
      <c r="H139" s="102"/>
      <c r="I139" s="27">
        <f t="shared" si="5"/>
        <v>0</v>
      </c>
      <c r="J139" s="28">
        <f t="shared" si="6"/>
        <v>0</v>
      </c>
    </row>
    <row r="140" spans="2:10" ht="13.5" customHeight="1">
      <c r="B140" s="47">
        <v>119</v>
      </c>
      <c r="C140" s="71" t="s">
        <v>517</v>
      </c>
      <c r="D140" s="27">
        <v>0</v>
      </c>
      <c r="E140" s="27">
        <v>0</v>
      </c>
      <c r="F140" s="72" t="s">
        <v>281</v>
      </c>
      <c r="G140" s="27">
        <v>0</v>
      </c>
      <c r="H140" s="102"/>
      <c r="I140" s="27">
        <f t="shared" si="5"/>
        <v>0</v>
      </c>
      <c r="J140" s="28">
        <f t="shared" si="6"/>
        <v>0</v>
      </c>
    </row>
    <row r="141" spans="2:10" ht="13.5" customHeight="1">
      <c r="B141" s="47">
        <v>121</v>
      </c>
      <c r="C141" s="71" t="s">
        <v>75</v>
      </c>
      <c r="D141" s="27">
        <v>0</v>
      </c>
      <c r="E141" s="27">
        <v>0</v>
      </c>
      <c r="F141" s="72" t="s">
        <v>281</v>
      </c>
      <c r="G141" s="27">
        <v>0</v>
      </c>
      <c r="H141" s="102"/>
      <c r="I141" s="27">
        <f t="shared" si="5"/>
        <v>0</v>
      </c>
      <c r="J141" s="28">
        <f t="shared" si="6"/>
        <v>0</v>
      </c>
    </row>
    <row r="142" spans="2:10" ht="13.5" customHeight="1">
      <c r="B142" s="47">
        <v>122</v>
      </c>
      <c r="C142" s="71" t="s">
        <v>76</v>
      </c>
      <c r="D142" s="27">
        <v>0</v>
      </c>
      <c r="E142" s="27">
        <v>0</v>
      </c>
      <c r="F142" s="72" t="s">
        <v>281</v>
      </c>
      <c r="G142" s="27">
        <v>0</v>
      </c>
      <c r="H142" s="102"/>
      <c r="I142" s="27">
        <f t="shared" si="5"/>
        <v>0</v>
      </c>
      <c r="J142" s="28">
        <f t="shared" si="6"/>
        <v>0</v>
      </c>
    </row>
    <row r="143" spans="2:10" ht="13.5" customHeight="1">
      <c r="B143" s="47">
        <v>125</v>
      </c>
      <c r="C143" s="71" t="s">
        <v>77</v>
      </c>
      <c r="D143" s="27">
        <v>0</v>
      </c>
      <c r="E143" s="27">
        <v>0</v>
      </c>
      <c r="F143" s="72" t="s">
        <v>78</v>
      </c>
      <c r="G143" s="27">
        <v>0</v>
      </c>
      <c r="H143" s="102"/>
      <c r="I143" s="27">
        <f t="shared" si="5"/>
        <v>0</v>
      </c>
      <c r="J143" s="28">
        <f t="shared" si="6"/>
        <v>0</v>
      </c>
    </row>
    <row r="144" spans="2:10" ht="13.5" customHeight="1">
      <c r="B144" s="47">
        <v>130</v>
      </c>
      <c r="C144" s="71" t="s">
        <v>79</v>
      </c>
      <c r="D144" s="27">
        <v>0</v>
      </c>
      <c r="E144" s="27">
        <v>0</v>
      </c>
      <c r="F144" s="72" t="s">
        <v>281</v>
      </c>
      <c r="G144" s="27">
        <v>0</v>
      </c>
      <c r="H144" s="102"/>
      <c r="I144" s="27">
        <f t="shared" si="5"/>
        <v>0</v>
      </c>
      <c r="J144" s="28">
        <f t="shared" si="6"/>
        <v>0</v>
      </c>
    </row>
    <row r="145" spans="2:10" ht="13.5" customHeight="1">
      <c r="B145" s="47">
        <v>135</v>
      </c>
      <c r="C145" s="71" t="s">
        <v>516</v>
      </c>
      <c r="D145" s="27">
        <v>0</v>
      </c>
      <c r="E145" s="27">
        <v>0</v>
      </c>
      <c r="F145" s="72" t="s">
        <v>314</v>
      </c>
      <c r="G145" s="27">
        <v>0</v>
      </c>
      <c r="H145" s="102"/>
      <c r="I145" s="27">
        <f t="shared" si="5"/>
        <v>0</v>
      </c>
      <c r="J145" s="28">
        <f t="shared" si="6"/>
        <v>0</v>
      </c>
    </row>
    <row r="146" spans="2:10" ht="13.5" customHeight="1">
      <c r="B146" s="47">
        <v>136</v>
      </c>
      <c r="C146" s="71" t="s">
        <v>80</v>
      </c>
      <c r="D146" s="27">
        <v>0</v>
      </c>
      <c r="E146" s="27">
        <v>0</v>
      </c>
      <c r="F146" s="72" t="s">
        <v>314</v>
      </c>
      <c r="G146" s="27">
        <v>0</v>
      </c>
      <c r="H146" s="102"/>
      <c r="I146" s="27">
        <f t="shared" si="5"/>
        <v>0</v>
      </c>
      <c r="J146" s="28">
        <f t="shared" si="6"/>
        <v>0</v>
      </c>
    </row>
    <row r="147" spans="2:10" ht="13.5" customHeight="1">
      <c r="B147" s="105">
        <v>149</v>
      </c>
      <c r="C147" s="106" t="s">
        <v>402</v>
      </c>
      <c r="D147" s="64">
        <v>0</v>
      </c>
      <c r="E147" s="64">
        <v>0</v>
      </c>
      <c r="F147" s="107" t="s">
        <v>281</v>
      </c>
      <c r="G147" s="64">
        <v>0</v>
      </c>
      <c r="H147" s="108"/>
      <c r="I147" s="226">
        <f t="shared" si="5"/>
        <v>0</v>
      </c>
      <c r="J147" s="65">
        <f t="shared" si="6"/>
        <v>0</v>
      </c>
    </row>
    <row r="148" spans="2:10" ht="13.5" customHeight="1">
      <c r="B148" s="109">
        <v>150</v>
      </c>
      <c r="C148" s="240" t="s">
        <v>403</v>
      </c>
      <c r="D148" s="26">
        <v>20</v>
      </c>
      <c r="E148" s="110" t="s">
        <v>81</v>
      </c>
      <c r="F148" s="111" t="s">
        <v>82</v>
      </c>
      <c r="G148" s="112">
        <f>J121</f>
        <v>0</v>
      </c>
      <c r="H148" s="82"/>
      <c r="I148" s="122">
        <f>(D148/100*G148)</f>
        <v>0</v>
      </c>
      <c r="J148" s="52">
        <f>I148</f>
        <v>0</v>
      </c>
    </row>
    <row r="149" spans="2:10" ht="13.5" customHeight="1">
      <c r="B149" s="114"/>
      <c r="C149" s="45" t="s">
        <v>54</v>
      </c>
      <c r="D149" s="38"/>
      <c r="E149" s="37"/>
      <c r="F149" s="37"/>
      <c r="G149" s="37"/>
      <c r="H149" s="37"/>
      <c r="I149" s="40"/>
      <c r="J149" s="41">
        <f>SUM(J111:J148)</f>
        <v>0</v>
      </c>
    </row>
    <row r="151" spans="2:10" ht="13.5" customHeight="1">
      <c r="B151" s="44">
        <v>5</v>
      </c>
      <c r="C151" s="115" t="s">
        <v>83</v>
      </c>
      <c r="D151" s="116" t="s">
        <v>43</v>
      </c>
      <c r="E151" s="117" t="s">
        <v>44</v>
      </c>
      <c r="F151" s="118" t="s">
        <v>45</v>
      </c>
      <c r="G151" s="117" t="s">
        <v>46</v>
      </c>
      <c r="H151" s="118"/>
      <c r="I151" s="117" t="s">
        <v>47</v>
      </c>
      <c r="J151" s="119" t="s">
        <v>15</v>
      </c>
    </row>
    <row r="152" spans="2:10" ht="13.5" customHeight="1">
      <c r="B152" s="47">
        <v>150</v>
      </c>
      <c r="C152" s="120" t="s">
        <v>55</v>
      </c>
      <c r="D152" s="26">
        <v>0</v>
      </c>
      <c r="E152" s="27">
        <v>0</v>
      </c>
      <c r="F152" s="72" t="s">
        <v>281</v>
      </c>
      <c r="G152" s="27">
        <v>0</v>
      </c>
      <c r="H152" s="27"/>
      <c r="I152" s="27">
        <f>IF(D152="",E152*G152,D152*E152*G152)</f>
        <v>0</v>
      </c>
      <c r="J152" s="28">
        <f>I152</f>
        <v>0</v>
      </c>
    </row>
    <row r="153" spans="2:10" ht="13.5" customHeight="1">
      <c r="B153" s="59">
        <v>151</v>
      </c>
      <c r="C153" s="120" t="s">
        <v>84</v>
      </c>
      <c r="D153" s="26"/>
      <c r="E153" s="27"/>
      <c r="F153" s="72"/>
      <c r="G153" s="27"/>
      <c r="H153" s="27"/>
      <c r="I153" s="27"/>
      <c r="J153" s="28"/>
    </row>
    <row r="154" spans="2:10" ht="13.5" customHeight="1">
      <c r="B154" s="47"/>
      <c r="C154" s="68" t="s">
        <v>567</v>
      </c>
      <c r="D154" s="26">
        <v>0</v>
      </c>
      <c r="E154" s="27">
        <v>0</v>
      </c>
      <c r="F154" s="72" t="s">
        <v>95</v>
      </c>
      <c r="G154" s="27">
        <v>0</v>
      </c>
      <c r="H154" s="27"/>
      <c r="I154" s="27">
        <f aca="true" t="shared" si="7" ref="I154:I160">IF(D154="",E154*G154,D154*E154*G154)</f>
        <v>0</v>
      </c>
      <c r="J154" s="221"/>
    </row>
    <row r="155" spans="2:10" ht="13.5" customHeight="1">
      <c r="B155" s="47"/>
      <c r="C155" s="104" t="s">
        <v>543</v>
      </c>
      <c r="D155" s="26">
        <v>0</v>
      </c>
      <c r="E155" s="27">
        <v>0</v>
      </c>
      <c r="F155" s="72" t="s">
        <v>95</v>
      </c>
      <c r="G155" s="27">
        <v>0</v>
      </c>
      <c r="H155" s="27"/>
      <c r="I155" s="27">
        <f t="shared" si="7"/>
        <v>0</v>
      </c>
      <c r="J155" s="221"/>
    </row>
    <row r="156" spans="2:10" ht="13.5" customHeight="1">
      <c r="B156" s="47"/>
      <c r="C156" s="104" t="s">
        <v>75</v>
      </c>
      <c r="D156" s="26">
        <v>0</v>
      </c>
      <c r="E156" s="27">
        <v>0</v>
      </c>
      <c r="F156" s="72" t="s">
        <v>281</v>
      </c>
      <c r="G156" s="27">
        <f>(G155/39)</f>
        <v>0</v>
      </c>
      <c r="H156" s="27"/>
      <c r="I156" s="27">
        <f t="shared" si="7"/>
        <v>0</v>
      </c>
      <c r="J156" s="221"/>
    </row>
    <row r="157" spans="2:10" ht="13.5" customHeight="1">
      <c r="B157" s="47"/>
      <c r="C157" s="104" t="s">
        <v>85</v>
      </c>
      <c r="D157" s="26">
        <v>0</v>
      </c>
      <c r="E157" s="26">
        <v>0</v>
      </c>
      <c r="F157" s="72" t="s">
        <v>95</v>
      </c>
      <c r="G157" s="27">
        <v>0</v>
      </c>
      <c r="H157" s="27"/>
      <c r="I157" s="27">
        <f t="shared" si="7"/>
        <v>0</v>
      </c>
      <c r="J157" s="221"/>
    </row>
    <row r="158" spans="2:10" ht="13.5" customHeight="1">
      <c r="B158" s="47"/>
      <c r="C158" s="104" t="s">
        <v>86</v>
      </c>
      <c r="D158" s="26">
        <v>0</v>
      </c>
      <c r="E158" s="26">
        <v>0</v>
      </c>
      <c r="F158" s="72" t="s">
        <v>95</v>
      </c>
      <c r="G158" s="27">
        <v>0</v>
      </c>
      <c r="H158" s="27"/>
      <c r="I158" s="27">
        <f t="shared" si="7"/>
        <v>0</v>
      </c>
      <c r="J158" s="221"/>
    </row>
    <row r="159" spans="2:10" ht="13.5" customHeight="1">
      <c r="B159" s="47"/>
      <c r="C159" s="104" t="s">
        <v>87</v>
      </c>
      <c r="D159" s="26">
        <v>0</v>
      </c>
      <c r="E159" s="26">
        <v>0</v>
      </c>
      <c r="F159" s="72" t="s">
        <v>281</v>
      </c>
      <c r="G159" s="27">
        <v>0</v>
      </c>
      <c r="H159" s="27"/>
      <c r="I159" s="27">
        <f t="shared" si="7"/>
        <v>0</v>
      </c>
      <c r="J159" s="221"/>
    </row>
    <row r="160" spans="2:10" ht="13.5" customHeight="1">
      <c r="B160" s="47"/>
      <c r="C160" s="104" t="s">
        <v>88</v>
      </c>
      <c r="D160" s="26">
        <v>0</v>
      </c>
      <c r="E160" s="26">
        <v>0</v>
      </c>
      <c r="F160" s="72" t="s">
        <v>281</v>
      </c>
      <c r="G160" s="27">
        <v>0</v>
      </c>
      <c r="H160" s="27"/>
      <c r="I160" s="27">
        <f t="shared" si="7"/>
        <v>0</v>
      </c>
      <c r="J160" s="28">
        <f>SUM(I154:I160)</f>
        <v>0</v>
      </c>
    </row>
    <row r="161" spans="2:10" ht="13.5" customHeight="1">
      <c r="B161" s="59">
        <v>152</v>
      </c>
      <c r="C161" s="120" t="s">
        <v>89</v>
      </c>
      <c r="D161" s="26"/>
      <c r="E161" s="27"/>
      <c r="F161" s="72"/>
      <c r="G161" s="27"/>
      <c r="H161" s="27"/>
      <c r="I161" s="27"/>
      <c r="J161" s="28"/>
    </row>
    <row r="162" spans="2:10" ht="13.5" customHeight="1">
      <c r="B162" s="47"/>
      <c r="C162" s="68" t="s">
        <v>567</v>
      </c>
      <c r="D162" s="26">
        <v>0</v>
      </c>
      <c r="E162" s="27">
        <v>0</v>
      </c>
      <c r="F162" s="72" t="s">
        <v>281</v>
      </c>
      <c r="G162" s="27">
        <v>0</v>
      </c>
      <c r="H162" s="27"/>
      <c r="I162" s="27">
        <f aca="true" t="shared" si="8" ref="I162:I168">IF(D162="",E162*G162,D162*E162*G162)</f>
        <v>0</v>
      </c>
      <c r="J162" s="221"/>
    </row>
    <row r="163" spans="2:10" ht="13.5" customHeight="1">
      <c r="B163" s="47"/>
      <c r="C163" s="104" t="s">
        <v>543</v>
      </c>
      <c r="D163" s="26">
        <v>0</v>
      </c>
      <c r="E163" s="27">
        <v>0</v>
      </c>
      <c r="F163" s="72" t="s">
        <v>95</v>
      </c>
      <c r="G163" s="27">
        <v>0</v>
      </c>
      <c r="H163" s="26"/>
      <c r="I163" s="27">
        <f t="shared" si="8"/>
        <v>0</v>
      </c>
      <c r="J163" s="221"/>
    </row>
    <row r="164" spans="2:10" ht="13.5" customHeight="1">
      <c r="B164" s="47"/>
      <c r="C164" s="104" t="s">
        <v>75</v>
      </c>
      <c r="D164" s="26">
        <v>0</v>
      </c>
      <c r="E164" s="27">
        <v>0</v>
      </c>
      <c r="F164" s="72" t="s">
        <v>281</v>
      </c>
      <c r="G164" s="27">
        <f>(G163/39)</f>
        <v>0</v>
      </c>
      <c r="H164" s="26"/>
      <c r="I164" s="27">
        <f t="shared" si="8"/>
        <v>0</v>
      </c>
      <c r="J164" s="221"/>
    </row>
    <row r="165" spans="2:10" ht="13.5" customHeight="1">
      <c r="B165" s="47"/>
      <c r="C165" s="104" t="s">
        <v>85</v>
      </c>
      <c r="D165" s="26">
        <v>0</v>
      </c>
      <c r="E165" s="26">
        <v>0</v>
      </c>
      <c r="F165" s="72" t="s">
        <v>95</v>
      </c>
      <c r="G165" s="27">
        <v>0</v>
      </c>
      <c r="H165" s="26"/>
      <c r="I165" s="27">
        <f t="shared" si="8"/>
        <v>0</v>
      </c>
      <c r="J165" s="221"/>
    </row>
    <row r="166" spans="2:10" ht="13.5" customHeight="1">
      <c r="B166" s="47"/>
      <c r="C166" s="104" t="s">
        <v>86</v>
      </c>
      <c r="D166" s="26">
        <v>0</v>
      </c>
      <c r="E166" s="26">
        <v>0</v>
      </c>
      <c r="F166" s="72" t="s">
        <v>95</v>
      </c>
      <c r="G166" s="27">
        <v>0</v>
      </c>
      <c r="H166" s="26"/>
      <c r="I166" s="27">
        <f t="shared" si="8"/>
        <v>0</v>
      </c>
      <c r="J166" s="221"/>
    </row>
    <row r="167" spans="2:10" ht="13.5" customHeight="1">
      <c r="B167" s="47"/>
      <c r="C167" s="104" t="s">
        <v>87</v>
      </c>
      <c r="D167" s="26">
        <v>0</v>
      </c>
      <c r="E167" s="26">
        <v>0</v>
      </c>
      <c r="F167" s="72" t="s">
        <v>281</v>
      </c>
      <c r="G167" s="27">
        <v>0</v>
      </c>
      <c r="H167" s="26"/>
      <c r="I167" s="27">
        <f t="shared" si="8"/>
        <v>0</v>
      </c>
      <c r="J167" s="221"/>
    </row>
    <row r="168" spans="2:10" ht="13.5" customHeight="1">
      <c r="B168" s="47"/>
      <c r="C168" s="104" t="s">
        <v>88</v>
      </c>
      <c r="D168" s="26">
        <v>0</v>
      </c>
      <c r="E168" s="26">
        <v>0</v>
      </c>
      <c r="F168" s="72" t="s">
        <v>281</v>
      </c>
      <c r="G168" s="27">
        <v>0</v>
      </c>
      <c r="H168" s="26"/>
      <c r="I168" s="27">
        <f t="shared" si="8"/>
        <v>0</v>
      </c>
      <c r="J168" s="28">
        <f>SUM(I162:I168)</f>
        <v>0</v>
      </c>
    </row>
    <row r="169" spans="2:10" ht="13.5" customHeight="1">
      <c r="B169" s="47">
        <v>153</v>
      </c>
      <c r="C169" s="120" t="s">
        <v>90</v>
      </c>
      <c r="D169" s="26"/>
      <c r="E169" s="27"/>
      <c r="F169" s="72"/>
      <c r="G169" s="27"/>
      <c r="H169" s="27"/>
      <c r="I169" s="27"/>
      <c r="J169" s="28"/>
    </row>
    <row r="170" spans="2:10" ht="13.5" customHeight="1">
      <c r="B170" s="47"/>
      <c r="C170" s="68" t="s">
        <v>567</v>
      </c>
      <c r="D170" s="27">
        <v>0</v>
      </c>
      <c r="E170" s="27">
        <v>0</v>
      </c>
      <c r="F170" s="72" t="s">
        <v>281</v>
      </c>
      <c r="G170" s="27">
        <v>0</v>
      </c>
      <c r="H170" s="27"/>
      <c r="I170" s="27">
        <f aca="true" t="shared" si="9" ref="I170:I176">IF(D170="",E170*G170,D170*E170*G170)</f>
        <v>0</v>
      </c>
      <c r="J170" s="221"/>
    </row>
    <row r="171" spans="2:10" ht="13.5" customHeight="1">
      <c r="B171" s="47"/>
      <c r="C171" s="104" t="s">
        <v>543</v>
      </c>
      <c r="D171" s="27">
        <v>0</v>
      </c>
      <c r="E171" s="27">
        <v>0</v>
      </c>
      <c r="F171" s="72" t="s">
        <v>95</v>
      </c>
      <c r="G171" s="27">
        <v>0</v>
      </c>
      <c r="H171" s="27"/>
      <c r="I171" s="27">
        <f t="shared" si="9"/>
        <v>0</v>
      </c>
      <c r="J171" s="221"/>
    </row>
    <row r="172" spans="2:10" ht="13.5" customHeight="1">
      <c r="B172" s="47"/>
      <c r="C172" s="104" t="s">
        <v>75</v>
      </c>
      <c r="D172" s="26">
        <v>0</v>
      </c>
      <c r="E172" s="27">
        <v>0</v>
      </c>
      <c r="F172" s="72" t="s">
        <v>281</v>
      </c>
      <c r="G172" s="27">
        <v>0</v>
      </c>
      <c r="H172" s="27"/>
      <c r="I172" s="27">
        <f t="shared" si="9"/>
        <v>0</v>
      </c>
      <c r="J172" s="221"/>
    </row>
    <row r="173" spans="2:10" ht="13.5" customHeight="1">
      <c r="B173" s="47"/>
      <c r="C173" s="104" t="s">
        <v>85</v>
      </c>
      <c r="D173" s="26">
        <v>0</v>
      </c>
      <c r="E173" s="26">
        <v>0</v>
      </c>
      <c r="F173" s="72" t="s">
        <v>95</v>
      </c>
      <c r="G173" s="27">
        <v>0</v>
      </c>
      <c r="H173" s="27"/>
      <c r="I173" s="27">
        <f t="shared" si="9"/>
        <v>0</v>
      </c>
      <c r="J173" s="221"/>
    </row>
    <row r="174" spans="2:10" ht="13.5" customHeight="1">
      <c r="B174" s="47"/>
      <c r="C174" s="104" t="s">
        <v>86</v>
      </c>
      <c r="D174" s="26">
        <v>0</v>
      </c>
      <c r="E174" s="26">
        <v>0</v>
      </c>
      <c r="F174" s="72" t="s">
        <v>95</v>
      </c>
      <c r="G174" s="27">
        <v>0</v>
      </c>
      <c r="H174" s="27"/>
      <c r="I174" s="27">
        <f t="shared" si="9"/>
        <v>0</v>
      </c>
      <c r="J174" s="221"/>
    </row>
    <row r="175" spans="2:10" ht="13.5" customHeight="1">
      <c r="B175" s="47"/>
      <c r="C175" s="104" t="s">
        <v>87</v>
      </c>
      <c r="D175" s="26">
        <v>0</v>
      </c>
      <c r="E175" s="26">
        <v>0</v>
      </c>
      <c r="F175" s="72" t="s">
        <v>281</v>
      </c>
      <c r="G175" s="27">
        <v>0</v>
      </c>
      <c r="H175" s="27"/>
      <c r="I175" s="27">
        <f t="shared" si="9"/>
        <v>0</v>
      </c>
      <c r="J175" s="221"/>
    </row>
    <row r="176" spans="2:10" ht="13.5" customHeight="1">
      <c r="B176" s="47"/>
      <c r="C176" s="104" t="s">
        <v>88</v>
      </c>
      <c r="D176" s="26">
        <v>0</v>
      </c>
      <c r="E176" s="26">
        <v>0</v>
      </c>
      <c r="F176" s="72" t="s">
        <v>281</v>
      </c>
      <c r="G176" s="27">
        <v>0</v>
      </c>
      <c r="H176" s="27"/>
      <c r="I176" s="27">
        <f t="shared" si="9"/>
        <v>0</v>
      </c>
      <c r="J176" s="28">
        <f>SUM(I170:I176)</f>
        <v>0</v>
      </c>
    </row>
    <row r="177" spans="2:10" ht="13.5" customHeight="1">
      <c r="B177" s="47">
        <v>154</v>
      </c>
      <c r="C177" s="121" t="s">
        <v>91</v>
      </c>
      <c r="D177" s="26"/>
      <c r="E177" s="27"/>
      <c r="F177" s="72"/>
      <c r="G177" s="27"/>
      <c r="H177" s="27"/>
      <c r="I177" s="27"/>
      <c r="J177" s="28"/>
    </row>
    <row r="178" spans="2:18" s="34" customFormat="1" ht="13.5" customHeight="1">
      <c r="B178" s="47"/>
      <c r="C178" s="68" t="s">
        <v>567</v>
      </c>
      <c r="D178" s="27">
        <v>0</v>
      </c>
      <c r="E178" s="27">
        <v>0</v>
      </c>
      <c r="F178" s="72" t="s">
        <v>281</v>
      </c>
      <c r="G178" s="27">
        <v>0</v>
      </c>
      <c r="H178" s="27"/>
      <c r="I178" s="27">
        <f aca="true" t="shared" si="10" ref="I178:I184">IF(D178="",E178*G178,D178*E178*G178)</f>
        <v>0</v>
      </c>
      <c r="J178" s="221"/>
      <c r="K178" s="5"/>
      <c r="L178" s="5"/>
      <c r="M178" s="5"/>
      <c r="N178" s="5"/>
      <c r="O178" s="5"/>
      <c r="P178" s="5"/>
      <c r="Q178" s="5"/>
      <c r="R178" s="5"/>
    </row>
    <row r="179" spans="2:18" s="34" customFormat="1" ht="13.5" customHeight="1">
      <c r="B179" s="47"/>
      <c r="C179" s="104" t="s">
        <v>543</v>
      </c>
      <c r="D179" s="27">
        <v>0</v>
      </c>
      <c r="E179" s="122">
        <v>0</v>
      </c>
      <c r="F179" s="123" t="s">
        <v>95</v>
      </c>
      <c r="G179" s="122">
        <v>0</v>
      </c>
      <c r="H179" s="122"/>
      <c r="I179" s="27">
        <f t="shared" si="10"/>
        <v>0</v>
      </c>
      <c r="J179" s="221"/>
      <c r="K179" s="5"/>
      <c r="L179" s="5"/>
      <c r="M179" s="5"/>
      <c r="N179" s="5"/>
      <c r="O179" s="5"/>
      <c r="P179" s="5"/>
      <c r="Q179" s="5"/>
      <c r="R179" s="5"/>
    </row>
    <row r="180" spans="2:18" s="34" customFormat="1" ht="13.5" customHeight="1">
      <c r="B180" s="47"/>
      <c r="C180" s="104" t="s">
        <v>75</v>
      </c>
      <c r="D180" s="113">
        <v>0</v>
      </c>
      <c r="E180" s="122">
        <v>0</v>
      </c>
      <c r="F180" s="123" t="s">
        <v>281</v>
      </c>
      <c r="G180" s="122">
        <v>0</v>
      </c>
      <c r="H180" s="122"/>
      <c r="I180" s="27">
        <f t="shared" si="10"/>
        <v>0</v>
      </c>
      <c r="J180" s="221"/>
      <c r="K180" s="5"/>
      <c r="L180" s="5"/>
      <c r="M180" s="5"/>
      <c r="N180" s="5"/>
      <c r="O180" s="5"/>
      <c r="P180" s="5"/>
      <c r="Q180" s="5"/>
      <c r="R180" s="5"/>
    </row>
    <row r="181" spans="2:10" ht="13.5" customHeight="1">
      <c r="B181" s="47"/>
      <c r="C181" s="104" t="s">
        <v>85</v>
      </c>
      <c r="D181" s="26">
        <v>0</v>
      </c>
      <c r="E181" s="26">
        <v>0</v>
      </c>
      <c r="F181" s="123" t="s">
        <v>95</v>
      </c>
      <c r="G181" s="122">
        <v>0</v>
      </c>
      <c r="H181" s="122"/>
      <c r="I181" s="27">
        <f t="shared" si="10"/>
        <v>0</v>
      </c>
      <c r="J181" s="221"/>
    </row>
    <row r="182" spans="2:10" ht="13.5" customHeight="1">
      <c r="B182" s="47"/>
      <c r="C182" s="104" t="s">
        <v>86</v>
      </c>
      <c r="D182" s="26">
        <v>0</v>
      </c>
      <c r="E182" s="26">
        <v>0</v>
      </c>
      <c r="F182" s="123" t="s">
        <v>95</v>
      </c>
      <c r="G182" s="122">
        <v>0</v>
      </c>
      <c r="H182" s="122"/>
      <c r="I182" s="27">
        <f t="shared" si="10"/>
        <v>0</v>
      </c>
      <c r="J182" s="221"/>
    </row>
    <row r="183" spans="2:10" ht="13.5" customHeight="1">
      <c r="B183" s="47"/>
      <c r="C183" s="104" t="s">
        <v>87</v>
      </c>
      <c r="D183" s="26">
        <v>0</v>
      </c>
      <c r="E183" s="26">
        <v>0</v>
      </c>
      <c r="F183" s="123" t="s">
        <v>281</v>
      </c>
      <c r="G183" s="122">
        <v>0</v>
      </c>
      <c r="H183" s="122"/>
      <c r="I183" s="27">
        <f t="shared" si="10"/>
        <v>0</v>
      </c>
      <c r="J183" s="222"/>
    </row>
    <row r="184" spans="2:10" ht="13.5" customHeight="1">
      <c r="B184" s="47"/>
      <c r="C184" s="104" t="s">
        <v>88</v>
      </c>
      <c r="D184" s="26">
        <v>0</v>
      </c>
      <c r="E184" s="26">
        <v>0</v>
      </c>
      <c r="F184" s="123" t="s">
        <v>281</v>
      </c>
      <c r="G184" s="122">
        <v>0</v>
      </c>
      <c r="H184" s="122"/>
      <c r="I184" s="27">
        <f t="shared" si="10"/>
        <v>0</v>
      </c>
      <c r="J184" s="74">
        <f>SUM(I178:I184)</f>
        <v>0</v>
      </c>
    </row>
    <row r="185" spans="2:18" s="34" customFormat="1" ht="13.5" customHeight="1">
      <c r="B185" s="47">
        <v>155</v>
      </c>
      <c r="C185" s="124" t="s">
        <v>92</v>
      </c>
      <c r="D185" s="113">
        <v>0</v>
      </c>
      <c r="E185" s="122">
        <v>0</v>
      </c>
      <c r="F185" s="123" t="s">
        <v>281</v>
      </c>
      <c r="G185" s="122">
        <v>0</v>
      </c>
      <c r="H185" s="122"/>
      <c r="I185" s="27">
        <f>IF(D185="",E185*G185,D185*E185*G185)</f>
        <v>0</v>
      </c>
      <c r="J185" s="74">
        <f>I185</f>
        <v>0</v>
      </c>
      <c r="K185" s="5"/>
      <c r="L185" s="5"/>
      <c r="M185" s="5"/>
      <c r="N185" s="5"/>
      <c r="O185" s="5"/>
      <c r="P185" s="5"/>
      <c r="Q185" s="5"/>
      <c r="R185" s="5"/>
    </row>
    <row r="186" spans="2:18" s="34" customFormat="1" ht="13.5" customHeight="1">
      <c r="B186" s="47">
        <v>159</v>
      </c>
      <c r="C186" s="125"/>
      <c r="D186" s="113">
        <v>0</v>
      </c>
      <c r="E186" s="122">
        <v>0</v>
      </c>
      <c r="F186" s="123" t="s">
        <v>281</v>
      </c>
      <c r="G186" s="122">
        <v>0</v>
      </c>
      <c r="H186" s="122"/>
      <c r="I186" s="27">
        <f>IF(D186="",E186*G186,D186*E186*G186)</f>
        <v>0</v>
      </c>
      <c r="J186" s="74">
        <f>I186</f>
        <v>0</v>
      </c>
      <c r="K186" s="5"/>
      <c r="L186" s="5"/>
      <c r="M186" s="5"/>
      <c r="N186" s="5"/>
      <c r="O186" s="5"/>
      <c r="P186" s="5"/>
      <c r="Q186" s="5"/>
      <c r="R186" s="5"/>
    </row>
    <row r="187" spans="2:18" ht="13.5" customHeight="1">
      <c r="B187" s="126"/>
      <c r="C187" s="45" t="s">
        <v>54</v>
      </c>
      <c r="D187" s="38"/>
      <c r="E187" s="37"/>
      <c r="F187" s="42"/>
      <c r="G187" s="37"/>
      <c r="H187" s="37"/>
      <c r="I187" s="40"/>
      <c r="J187" s="41">
        <f>SUM(J152:J186)</f>
        <v>0</v>
      </c>
      <c r="L187" s="34"/>
      <c r="M187" s="34"/>
      <c r="N187" s="34"/>
      <c r="O187" s="34"/>
      <c r="P187" s="34"/>
      <c r="Q187" s="34"/>
      <c r="R187" s="34"/>
    </row>
    <row r="188" spans="2:6" s="34" customFormat="1" ht="13.5" customHeight="1">
      <c r="B188" s="127"/>
      <c r="C188" s="7"/>
      <c r="D188" s="35"/>
      <c r="E188" s="7"/>
      <c r="F188" s="127"/>
    </row>
    <row r="189" spans="2:18" s="34" customFormat="1" ht="13.5" customHeight="1">
      <c r="B189" s="44">
        <v>6</v>
      </c>
      <c r="C189" s="45" t="s">
        <v>552</v>
      </c>
      <c r="D189" s="39" t="s">
        <v>43</v>
      </c>
      <c r="E189" s="40" t="s">
        <v>44</v>
      </c>
      <c r="F189" s="42" t="s">
        <v>45</v>
      </c>
      <c r="G189" s="40" t="s">
        <v>46</v>
      </c>
      <c r="H189" s="42"/>
      <c r="I189" s="40" t="s">
        <v>47</v>
      </c>
      <c r="J189" s="46" t="s">
        <v>15</v>
      </c>
      <c r="L189" s="5"/>
      <c r="M189" s="5"/>
      <c r="N189" s="5"/>
      <c r="O189" s="5"/>
      <c r="P189" s="5"/>
      <c r="Q189" s="5"/>
      <c r="R189" s="5"/>
    </row>
    <row r="190" spans="2:18" s="34" customFormat="1" ht="13.5" customHeight="1">
      <c r="B190" s="47">
        <v>160</v>
      </c>
      <c r="C190" s="121" t="s">
        <v>93</v>
      </c>
      <c r="D190" s="101"/>
      <c r="E190" s="100"/>
      <c r="F190" s="72"/>
      <c r="G190" s="100"/>
      <c r="H190" s="72"/>
      <c r="I190" s="100"/>
      <c r="J190" s="128"/>
      <c r="K190" s="5"/>
      <c r="L190" s="5"/>
      <c r="M190" s="5"/>
      <c r="N190" s="5"/>
      <c r="O190" s="5"/>
      <c r="P190" s="5"/>
      <c r="Q190" s="5"/>
      <c r="R190" s="5"/>
    </row>
    <row r="191" spans="2:18" s="34" customFormat="1" ht="13.5" customHeight="1">
      <c r="B191" s="47"/>
      <c r="C191" s="68" t="s">
        <v>567</v>
      </c>
      <c r="D191" s="122">
        <v>0</v>
      </c>
      <c r="E191" s="122">
        <v>0</v>
      </c>
      <c r="F191" s="123" t="s">
        <v>95</v>
      </c>
      <c r="G191" s="122">
        <v>0</v>
      </c>
      <c r="H191" s="122"/>
      <c r="I191" s="27">
        <f aca="true" t="shared" si="11" ref="I191:I196">IF(D191="",E191*G191,D191*E191*G191)</f>
        <v>0</v>
      </c>
      <c r="J191" s="28"/>
      <c r="K191" s="5"/>
      <c r="L191" s="5"/>
      <c r="M191" s="5"/>
      <c r="N191" s="5"/>
      <c r="O191" s="5"/>
      <c r="P191" s="5"/>
      <c r="Q191" s="5"/>
      <c r="R191" s="5"/>
    </row>
    <row r="192" spans="2:10" ht="13.5" customHeight="1">
      <c r="B192" s="47"/>
      <c r="C192" s="68" t="s">
        <v>543</v>
      </c>
      <c r="D192" s="122">
        <v>0</v>
      </c>
      <c r="E192" s="122">
        <v>0</v>
      </c>
      <c r="F192" s="123" t="s">
        <v>95</v>
      </c>
      <c r="G192" s="122">
        <v>0</v>
      </c>
      <c r="H192" s="122"/>
      <c r="I192" s="27">
        <f t="shared" si="11"/>
        <v>0</v>
      </c>
      <c r="J192" s="28"/>
    </row>
    <row r="193" spans="2:18" ht="13.5" customHeight="1">
      <c r="B193" s="47"/>
      <c r="C193" s="68" t="s">
        <v>568</v>
      </c>
      <c r="D193" s="122">
        <v>0</v>
      </c>
      <c r="E193" s="122">
        <v>0</v>
      </c>
      <c r="F193" s="123" t="s">
        <v>95</v>
      </c>
      <c r="G193" s="122">
        <v>0</v>
      </c>
      <c r="H193" s="122"/>
      <c r="I193" s="27">
        <f t="shared" si="11"/>
        <v>0</v>
      </c>
      <c r="J193" s="28"/>
      <c r="L193" s="34"/>
      <c r="M193" s="34"/>
      <c r="N193" s="34"/>
      <c r="O193" s="34"/>
      <c r="P193" s="34"/>
      <c r="Q193" s="34"/>
      <c r="R193" s="34"/>
    </row>
    <row r="194" spans="2:18" ht="13.5" customHeight="1">
      <c r="B194" s="47"/>
      <c r="C194" s="104" t="s">
        <v>75</v>
      </c>
      <c r="D194" s="113">
        <v>0</v>
      </c>
      <c r="E194" s="122">
        <v>0</v>
      </c>
      <c r="F194" s="123" t="s">
        <v>95</v>
      </c>
      <c r="G194" s="122">
        <v>0</v>
      </c>
      <c r="H194" s="122"/>
      <c r="I194" s="27">
        <f t="shared" si="11"/>
        <v>0</v>
      </c>
      <c r="J194" s="28"/>
      <c r="K194" s="34"/>
      <c r="L194" s="34"/>
      <c r="M194" s="34"/>
      <c r="N194" s="34"/>
      <c r="O194" s="34"/>
      <c r="P194" s="34"/>
      <c r="Q194" s="34"/>
      <c r="R194" s="34"/>
    </row>
    <row r="195" spans="2:18" ht="13.5" customHeight="1">
      <c r="B195" s="47"/>
      <c r="C195" s="104" t="s">
        <v>87</v>
      </c>
      <c r="D195" s="113">
        <v>0</v>
      </c>
      <c r="E195" s="122">
        <v>0</v>
      </c>
      <c r="F195" s="123" t="s">
        <v>95</v>
      </c>
      <c r="G195" s="122">
        <v>0</v>
      </c>
      <c r="H195" s="122"/>
      <c r="I195" s="27">
        <f t="shared" si="11"/>
        <v>0</v>
      </c>
      <c r="J195" s="28"/>
      <c r="K195" s="34"/>
      <c r="L195" s="34"/>
      <c r="M195" s="34"/>
      <c r="N195" s="34"/>
      <c r="O195" s="34"/>
      <c r="P195" s="34"/>
      <c r="Q195" s="34"/>
      <c r="R195" s="34"/>
    </row>
    <row r="196" spans="2:18" ht="13.5" customHeight="1">
      <c r="B196" s="47"/>
      <c r="C196" s="104" t="s">
        <v>88</v>
      </c>
      <c r="D196" s="101">
        <v>0</v>
      </c>
      <c r="E196" s="113">
        <v>0</v>
      </c>
      <c r="F196" s="123" t="s">
        <v>95</v>
      </c>
      <c r="G196" s="122">
        <v>0</v>
      </c>
      <c r="H196" s="122"/>
      <c r="I196" s="27">
        <f t="shared" si="11"/>
        <v>0</v>
      </c>
      <c r="J196" s="28">
        <f>SUM(I191:I196)</f>
        <v>0</v>
      </c>
      <c r="K196" s="34"/>
      <c r="L196" s="34"/>
      <c r="M196" s="34"/>
      <c r="N196" s="34"/>
      <c r="O196" s="34"/>
      <c r="P196" s="34"/>
      <c r="Q196" s="34"/>
      <c r="R196" s="34"/>
    </row>
    <row r="197" spans="2:10" ht="13.5" customHeight="1">
      <c r="B197" s="47">
        <v>161</v>
      </c>
      <c r="C197" s="121" t="s">
        <v>94</v>
      </c>
      <c r="D197" s="26"/>
      <c r="E197" s="27"/>
      <c r="F197" s="72"/>
      <c r="G197" s="122"/>
      <c r="H197" s="27"/>
      <c r="I197" s="27"/>
      <c r="J197" s="28"/>
    </row>
    <row r="198" spans="2:10" ht="13.5" customHeight="1">
      <c r="B198" s="47"/>
      <c r="C198" s="68" t="s">
        <v>567</v>
      </c>
      <c r="D198" s="122">
        <v>0</v>
      </c>
      <c r="E198" s="122">
        <v>0</v>
      </c>
      <c r="F198" s="123" t="s">
        <v>95</v>
      </c>
      <c r="G198" s="122">
        <v>0</v>
      </c>
      <c r="H198" s="122"/>
      <c r="I198" s="27">
        <f aca="true" t="shared" si="12" ref="I198:I203">IF(D198="",E198*G198,D198*E198*G198)</f>
        <v>0</v>
      </c>
      <c r="J198" s="28"/>
    </row>
    <row r="199" spans="2:10" ht="13.5" customHeight="1">
      <c r="B199" s="47"/>
      <c r="C199" s="68" t="s">
        <v>543</v>
      </c>
      <c r="D199" s="122">
        <v>0</v>
      </c>
      <c r="E199" s="122">
        <v>0</v>
      </c>
      <c r="F199" s="123" t="s">
        <v>95</v>
      </c>
      <c r="G199" s="122">
        <v>0</v>
      </c>
      <c r="H199" s="122"/>
      <c r="I199" s="27">
        <f t="shared" si="12"/>
        <v>0</v>
      </c>
      <c r="J199" s="28"/>
    </row>
    <row r="200" spans="2:11" s="34" customFormat="1" ht="13.5" customHeight="1">
      <c r="B200" s="47"/>
      <c r="C200" s="68" t="s">
        <v>568</v>
      </c>
      <c r="D200" s="122">
        <v>0</v>
      </c>
      <c r="E200" s="122">
        <v>0</v>
      </c>
      <c r="F200" s="123" t="s">
        <v>95</v>
      </c>
      <c r="G200" s="122">
        <v>0</v>
      </c>
      <c r="H200" s="122"/>
      <c r="I200" s="27">
        <f t="shared" si="12"/>
        <v>0</v>
      </c>
      <c r="J200" s="28"/>
      <c r="K200" s="5"/>
    </row>
    <row r="201" spans="2:10" s="34" customFormat="1" ht="13.5" customHeight="1">
      <c r="B201" s="47"/>
      <c r="C201" s="104" t="s">
        <v>75</v>
      </c>
      <c r="D201" s="113">
        <v>0</v>
      </c>
      <c r="E201" s="122">
        <v>0</v>
      </c>
      <c r="F201" s="123" t="s">
        <v>281</v>
      </c>
      <c r="G201" s="122">
        <v>0</v>
      </c>
      <c r="H201" s="122"/>
      <c r="I201" s="27">
        <f t="shared" si="12"/>
        <v>0</v>
      </c>
      <c r="J201" s="28"/>
    </row>
    <row r="202" spans="2:10" ht="13.5" customHeight="1">
      <c r="B202" s="47"/>
      <c r="C202" s="104" t="s">
        <v>87</v>
      </c>
      <c r="D202" s="113">
        <v>0</v>
      </c>
      <c r="E202" s="113">
        <v>0</v>
      </c>
      <c r="F202" s="123" t="s">
        <v>281</v>
      </c>
      <c r="G202" s="122">
        <v>0</v>
      </c>
      <c r="H202" s="27"/>
      <c r="I202" s="27">
        <f t="shared" si="12"/>
        <v>0</v>
      </c>
      <c r="J202" s="28"/>
    </row>
    <row r="203" spans="2:10" ht="13.5" customHeight="1">
      <c r="B203" s="47"/>
      <c r="C203" s="104" t="s">
        <v>88</v>
      </c>
      <c r="D203" s="113">
        <v>0</v>
      </c>
      <c r="E203" s="122">
        <v>0</v>
      </c>
      <c r="F203" s="123" t="s">
        <v>281</v>
      </c>
      <c r="G203" s="122">
        <v>0</v>
      </c>
      <c r="H203" s="27"/>
      <c r="I203" s="27">
        <f t="shared" si="12"/>
        <v>0</v>
      </c>
      <c r="J203" s="74">
        <f>SUM(I198:I203)</f>
        <v>0</v>
      </c>
    </row>
    <row r="204" spans="2:18" ht="13.5" customHeight="1">
      <c r="B204" s="47">
        <v>162</v>
      </c>
      <c r="C204" s="129" t="s">
        <v>96</v>
      </c>
      <c r="D204" s="113"/>
      <c r="E204" s="122"/>
      <c r="F204" s="123"/>
      <c r="G204" s="122"/>
      <c r="H204" s="122"/>
      <c r="I204" s="27"/>
      <c r="J204" s="74"/>
      <c r="K204" s="34"/>
      <c r="L204" s="34"/>
      <c r="M204" s="34"/>
      <c r="N204" s="34"/>
      <c r="O204" s="34"/>
      <c r="P204" s="34"/>
      <c r="Q204" s="34"/>
      <c r="R204" s="34"/>
    </row>
    <row r="205" spans="2:18" ht="13.5" customHeight="1">
      <c r="B205" s="47"/>
      <c r="C205" s="125" t="s">
        <v>567</v>
      </c>
      <c r="D205" s="122">
        <v>0</v>
      </c>
      <c r="E205" s="122">
        <v>0</v>
      </c>
      <c r="F205" s="72" t="s">
        <v>95</v>
      </c>
      <c r="G205" s="122">
        <v>0</v>
      </c>
      <c r="H205" s="122"/>
      <c r="I205" s="27">
        <f>IF(D205="",E205*G205,D205*E205*G205)</f>
        <v>0</v>
      </c>
      <c r="J205" s="28"/>
      <c r="K205" s="34"/>
      <c r="L205" s="34"/>
      <c r="M205" s="34"/>
      <c r="N205" s="34"/>
      <c r="O205" s="34"/>
      <c r="P205" s="34"/>
      <c r="Q205" s="34"/>
      <c r="R205" s="34"/>
    </row>
    <row r="206" spans="2:11" ht="13.5" customHeight="1">
      <c r="B206" s="47"/>
      <c r="C206" s="104" t="s">
        <v>543</v>
      </c>
      <c r="D206" s="27">
        <v>0</v>
      </c>
      <c r="E206" s="27">
        <v>0</v>
      </c>
      <c r="F206" s="72" t="s">
        <v>95</v>
      </c>
      <c r="G206" s="122">
        <v>0</v>
      </c>
      <c r="H206" s="27"/>
      <c r="I206" s="27">
        <f>IF(D206="",E206*G206,D206*E206*G206)</f>
        <v>0</v>
      </c>
      <c r="J206" s="28"/>
      <c r="K206" s="34"/>
    </row>
    <row r="207" spans="2:10" ht="13.5" customHeight="1">
      <c r="B207" s="47"/>
      <c r="C207" s="104" t="s">
        <v>87</v>
      </c>
      <c r="D207" s="113">
        <v>0</v>
      </c>
      <c r="E207" s="113">
        <v>0</v>
      </c>
      <c r="F207" s="123" t="s">
        <v>281</v>
      </c>
      <c r="G207" s="122">
        <v>0</v>
      </c>
      <c r="H207" s="27"/>
      <c r="I207" s="27">
        <f>IF(D207="",E207*G207,D207*E207*G207)</f>
        <v>0</v>
      </c>
      <c r="J207" s="28"/>
    </row>
    <row r="208" spans="2:10" ht="13.5" customHeight="1">
      <c r="B208" s="47"/>
      <c r="C208" s="104" t="s">
        <v>88</v>
      </c>
      <c r="D208" s="113">
        <v>0</v>
      </c>
      <c r="E208" s="122">
        <v>0</v>
      </c>
      <c r="F208" s="123" t="s">
        <v>281</v>
      </c>
      <c r="G208" s="122">
        <v>0</v>
      </c>
      <c r="H208" s="27"/>
      <c r="I208" s="27">
        <f>IF(D208="",E208*G208,D208*E208*G208)</f>
        <v>0</v>
      </c>
      <c r="J208" s="74">
        <f>SUM(I205:I208)</f>
        <v>0</v>
      </c>
    </row>
    <row r="209" spans="2:10" ht="13.5" customHeight="1">
      <c r="B209" s="47">
        <v>163</v>
      </c>
      <c r="C209" s="121" t="s">
        <v>97</v>
      </c>
      <c r="D209" s="26"/>
      <c r="E209" s="27"/>
      <c r="F209" s="72"/>
      <c r="G209" s="122"/>
      <c r="H209" s="27"/>
      <c r="I209" s="27"/>
      <c r="J209" s="28"/>
    </row>
    <row r="210" spans="2:10" ht="13.5" customHeight="1">
      <c r="B210" s="47"/>
      <c r="C210" s="68" t="s">
        <v>567</v>
      </c>
      <c r="D210" s="27">
        <v>0</v>
      </c>
      <c r="E210" s="27">
        <v>0</v>
      </c>
      <c r="F210" s="72" t="s">
        <v>95</v>
      </c>
      <c r="G210" s="27">
        <v>0</v>
      </c>
      <c r="H210" s="27"/>
      <c r="I210" s="27">
        <f>IF(D210="",E210*G210,D210*E210*G210)</f>
        <v>0</v>
      </c>
      <c r="J210" s="221"/>
    </row>
    <row r="211" spans="2:10" ht="13.5" customHeight="1">
      <c r="B211" s="47"/>
      <c r="C211" s="68" t="s">
        <v>543</v>
      </c>
      <c r="D211" s="27">
        <v>0</v>
      </c>
      <c r="E211" s="27">
        <v>0</v>
      </c>
      <c r="F211" s="72" t="s">
        <v>95</v>
      </c>
      <c r="G211" s="27">
        <v>0</v>
      </c>
      <c r="H211" s="27"/>
      <c r="I211" s="27">
        <f>IF(D211="",E211*G211,D211*E211*G211)</f>
        <v>0</v>
      </c>
      <c r="J211" s="221"/>
    </row>
    <row r="212" spans="2:10" ht="13.5" customHeight="1">
      <c r="B212" s="47"/>
      <c r="C212" s="68" t="s">
        <v>568</v>
      </c>
      <c r="D212" s="122">
        <v>0</v>
      </c>
      <c r="E212" s="122">
        <v>0</v>
      </c>
      <c r="F212" s="123" t="s">
        <v>95</v>
      </c>
      <c r="G212" s="122">
        <v>0</v>
      </c>
      <c r="H212" s="122"/>
      <c r="I212" s="27">
        <f>IF(D212="",E212*G212,D212*E212*G212)</f>
        <v>0</v>
      </c>
      <c r="J212" s="221"/>
    </row>
    <row r="213" spans="2:10" ht="13.5" customHeight="1">
      <c r="B213" s="47"/>
      <c r="C213" s="104" t="s">
        <v>87</v>
      </c>
      <c r="D213" s="113">
        <v>0</v>
      </c>
      <c r="E213" s="113">
        <v>0</v>
      </c>
      <c r="F213" s="123" t="s">
        <v>281</v>
      </c>
      <c r="G213" s="122">
        <v>0</v>
      </c>
      <c r="H213" s="122"/>
      <c r="I213" s="27">
        <f>IF(D213="",E213*G213,D213*E213*G213)</f>
        <v>0</v>
      </c>
      <c r="J213" s="221"/>
    </row>
    <row r="214" spans="2:11" s="34" customFormat="1" ht="13.5" customHeight="1">
      <c r="B214" s="47"/>
      <c r="C214" s="104" t="s">
        <v>88</v>
      </c>
      <c r="D214" s="113">
        <v>0</v>
      </c>
      <c r="E214" s="122">
        <v>0</v>
      </c>
      <c r="F214" s="123" t="s">
        <v>281</v>
      </c>
      <c r="G214" s="122">
        <v>0</v>
      </c>
      <c r="H214" s="122"/>
      <c r="I214" s="27">
        <f>IF(D214="",E214*G214,D214*E214*G214)</f>
        <v>0</v>
      </c>
      <c r="J214" s="74">
        <f>SUM(I210:I214)</f>
        <v>0</v>
      </c>
      <c r="K214" s="5"/>
    </row>
    <row r="215" spans="2:11" s="34" customFormat="1" ht="13.5" customHeight="1">
      <c r="B215" s="47">
        <v>163</v>
      </c>
      <c r="C215" s="121" t="s">
        <v>98</v>
      </c>
      <c r="D215" s="26"/>
      <c r="E215" s="27"/>
      <c r="F215" s="72"/>
      <c r="G215" s="122"/>
      <c r="H215" s="27"/>
      <c r="I215" s="27"/>
      <c r="J215" s="28"/>
      <c r="K215" s="5"/>
    </row>
    <row r="216" spans="2:11" s="34" customFormat="1" ht="13.5" customHeight="1">
      <c r="B216" s="47"/>
      <c r="C216" s="68" t="s">
        <v>567</v>
      </c>
      <c r="D216" s="27">
        <v>0</v>
      </c>
      <c r="E216" s="122">
        <v>0</v>
      </c>
      <c r="F216" s="123" t="s">
        <v>95</v>
      </c>
      <c r="G216" s="122">
        <v>0</v>
      </c>
      <c r="H216" s="122"/>
      <c r="I216" s="27">
        <f>IF(D216="",E216*G216,D216*E216*G216)</f>
        <v>0</v>
      </c>
      <c r="J216" s="221"/>
      <c r="K216" s="5"/>
    </row>
    <row r="217" spans="2:11" s="34" customFormat="1" ht="13.5" customHeight="1">
      <c r="B217" s="47"/>
      <c r="C217" s="68" t="s">
        <v>543</v>
      </c>
      <c r="D217" s="27">
        <v>0</v>
      </c>
      <c r="E217" s="122">
        <v>0</v>
      </c>
      <c r="F217" s="123" t="s">
        <v>95</v>
      </c>
      <c r="G217" s="122">
        <v>0</v>
      </c>
      <c r="H217" s="122"/>
      <c r="I217" s="27">
        <f>IF(D217="",E217*G217,D217*E217*G217)</f>
        <v>0</v>
      </c>
      <c r="J217" s="221"/>
      <c r="K217" s="5"/>
    </row>
    <row r="218" spans="2:11" s="34" customFormat="1" ht="13.5" customHeight="1">
      <c r="B218" s="47"/>
      <c r="C218" s="68" t="s">
        <v>568</v>
      </c>
      <c r="D218" s="122">
        <v>0</v>
      </c>
      <c r="E218" s="122">
        <v>0</v>
      </c>
      <c r="F218" s="123" t="s">
        <v>95</v>
      </c>
      <c r="G218" s="122">
        <v>0</v>
      </c>
      <c r="H218" s="122"/>
      <c r="I218" s="27">
        <f>IF(D218="",E218*G218,D218*E218*G218)</f>
        <v>0</v>
      </c>
      <c r="J218" s="221"/>
      <c r="K218" s="5"/>
    </row>
    <row r="219" spans="2:11" s="34" customFormat="1" ht="13.5" customHeight="1">
      <c r="B219" s="47"/>
      <c r="C219" s="104" t="s">
        <v>87</v>
      </c>
      <c r="D219" s="113">
        <v>0</v>
      </c>
      <c r="E219" s="113">
        <v>0</v>
      </c>
      <c r="F219" s="123" t="s">
        <v>281</v>
      </c>
      <c r="G219" s="122">
        <v>0</v>
      </c>
      <c r="H219" s="122"/>
      <c r="I219" s="27">
        <f>IF(D219="",E219*G219,D219*E219*G219)</f>
        <v>0</v>
      </c>
      <c r="J219" s="221"/>
      <c r="K219" s="5"/>
    </row>
    <row r="220" spans="2:11" s="34" customFormat="1" ht="13.5" customHeight="1">
      <c r="B220" s="47"/>
      <c r="C220" s="104" t="s">
        <v>88</v>
      </c>
      <c r="D220" s="113">
        <v>0</v>
      </c>
      <c r="E220" s="122">
        <v>0</v>
      </c>
      <c r="F220" s="123" t="s">
        <v>281</v>
      </c>
      <c r="G220" s="122">
        <v>0</v>
      </c>
      <c r="H220" s="122"/>
      <c r="I220" s="27">
        <f>IF(D220="",E220*G220,D220*E220*G220)</f>
        <v>0</v>
      </c>
      <c r="J220" s="74">
        <f>SUM(I216:I220)</f>
        <v>0</v>
      </c>
      <c r="K220" s="5"/>
    </row>
    <row r="221" spans="2:10" s="34" customFormat="1" ht="13.5" customHeight="1">
      <c r="B221" s="47">
        <v>164</v>
      </c>
      <c r="C221" s="120" t="s">
        <v>99</v>
      </c>
      <c r="D221" s="113"/>
      <c r="E221" s="27"/>
      <c r="F221" s="72"/>
      <c r="G221" s="122"/>
      <c r="H221" s="27"/>
      <c r="I221" s="27"/>
      <c r="J221" s="28"/>
    </row>
    <row r="222" spans="2:10" s="34" customFormat="1" ht="13.5" customHeight="1">
      <c r="B222" s="47"/>
      <c r="C222" s="68" t="s">
        <v>567</v>
      </c>
      <c r="D222" s="27">
        <v>0</v>
      </c>
      <c r="E222" s="122">
        <v>0</v>
      </c>
      <c r="F222" s="123" t="s">
        <v>95</v>
      </c>
      <c r="G222" s="122">
        <v>0</v>
      </c>
      <c r="H222" s="122"/>
      <c r="I222" s="27">
        <f>IF(D222="",E222*G222,D222*E222*G222)</f>
        <v>0</v>
      </c>
      <c r="J222" s="221"/>
    </row>
    <row r="223" spans="2:18" ht="13.5" customHeight="1">
      <c r="B223" s="47"/>
      <c r="C223" s="68" t="s">
        <v>543</v>
      </c>
      <c r="D223" s="27">
        <v>0</v>
      </c>
      <c r="E223" s="122">
        <v>0</v>
      </c>
      <c r="F223" s="123" t="s">
        <v>95</v>
      </c>
      <c r="G223" s="122">
        <v>0</v>
      </c>
      <c r="H223" s="122"/>
      <c r="I223" s="27">
        <f>IF(D223="",E223*G223,D223*E223*G223)</f>
        <v>0</v>
      </c>
      <c r="J223" s="221"/>
      <c r="K223" s="34"/>
      <c r="L223" s="34"/>
      <c r="M223" s="34"/>
      <c r="N223" s="34"/>
      <c r="O223" s="34"/>
      <c r="P223" s="34"/>
      <c r="Q223" s="34"/>
      <c r="R223" s="34"/>
    </row>
    <row r="224" spans="2:18" ht="13.5" customHeight="1">
      <c r="B224" s="47"/>
      <c r="C224" s="68" t="s">
        <v>568</v>
      </c>
      <c r="D224" s="122">
        <v>0</v>
      </c>
      <c r="E224" s="122">
        <v>0</v>
      </c>
      <c r="F224" s="123" t="s">
        <v>95</v>
      </c>
      <c r="G224" s="122">
        <v>0</v>
      </c>
      <c r="H224" s="122"/>
      <c r="I224" s="27">
        <f>IF(D224="",E224*G224,D224*E224*G224)</f>
        <v>0</v>
      </c>
      <c r="J224" s="74">
        <f>SUM(I222:I224)</f>
        <v>0</v>
      </c>
      <c r="K224" s="34"/>
      <c r="L224" s="34"/>
      <c r="M224" s="34"/>
      <c r="N224" s="34"/>
      <c r="O224" s="34"/>
      <c r="P224" s="34"/>
      <c r="Q224" s="34"/>
      <c r="R224" s="34"/>
    </row>
    <row r="225" spans="2:11" ht="13.5" customHeight="1">
      <c r="B225" s="47">
        <v>165</v>
      </c>
      <c r="C225" s="120" t="s">
        <v>100</v>
      </c>
      <c r="D225" s="113">
        <v>0</v>
      </c>
      <c r="E225" s="122">
        <v>0</v>
      </c>
      <c r="F225" s="123" t="s">
        <v>95</v>
      </c>
      <c r="G225" s="122">
        <v>0</v>
      </c>
      <c r="H225" s="122"/>
      <c r="I225" s="27">
        <f>IF(D225="",E225*G225,D225*E225*G225)</f>
        <v>0</v>
      </c>
      <c r="J225" s="74">
        <f>I225</f>
        <v>0</v>
      </c>
      <c r="K225" s="34"/>
    </row>
    <row r="226" spans="2:11" ht="13.5" customHeight="1">
      <c r="B226" s="47">
        <v>166</v>
      </c>
      <c r="C226" s="121" t="s">
        <v>101</v>
      </c>
      <c r="D226" s="26"/>
      <c r="E226" s="27"/>
      <c r="F226" s="72"/>
      <c r="G226" s="27"/>
      <c r="H226" s="27"/>
      <c r="I226" s="27"/>
      <c r="J226" s="28"/>
      <c r="K226" s="34"/>
    </row>
    <row r="227" spans="2:11" ht="13.5" customHeight="1">
      <c r="B227" s="47"/>
      <c r="C227" s="68" t="s">
        <v>567</v>
      </c>
      <c r="D227" s="122">
        <v>0</v>
      </c>
      <c r="E227" s="122">
        <v>0</v>
      </c>
      <c r="F227" s="123" t="s">
        <v>314</v>
      </c>
      <c r="G227" s="122">
        <v>0</v>
      </c>
      <c r="H227" s="122"/>
      <c r="I227" s="27">
        <f>IF(D227="",E227*G227,D227*E227*G227)</f>
        <v>0</v>
      </c>
      <c r="J227" s="221"/>
      <c r="K227" s="34"/>
    </row>
    <row r="228" spans="2:11" ht="13.5" customHeight="1">
      <c r="B228" s="47"/>
      <c r="C228" s="68" t="s">
        <v>543</v>
      </c>
      <c r="D228" s="122">
        <v>0</v>
      </c>
      <c r="E228" s="122">
        <v>0</v>
      </c>
      <c r="F228" s="123" t="s">
        <v>95</v>
      </c>
      <c r="G228" s="122">
        <v>0</v>
      </c>
      <c r="H228" s="122"/>
      <c r="I228" s="27">
        <f>IF(D228="",E228*G228,D228*E228*G228)</f>
        <v>0</v>
      </c>
      <c r="J228" s="221"/>
      <c r="K228" s="34"/>
    </row>
    <row r="229" spans="2:11" ht="13.5" customHeight="1">
      <c r="B229" s="47"/>
      <c r="C229" s="68" t="s">
        <v>568</v>
      </c>
      <c r="D229" s="122">
        <v>0</v>
      </c>
      <c r="E229" s="122">
        <v>0</v>
      </c>
      <c r="F229" s="123" t="s">
        <v>95</v>
      </c>
      <c r="G229" s="122">
        <v>0</v>
      </c>
      <c r="H229" s="122"/>
      <c r="I229" s="27">
        <f>IF(D229="",E229*G229,D229*E229*G229)</f>
        <v>0</v>
      </c>
      <c r="J229" s="74">
        <f>SUM(I227:I229)</f>
        <v>0</v>
      </c>
      <c r="K229" s="34"/>
    </row>
    <row r="230" spans="2:11" ht="13.5" customHeight="1">
      <c r="B230" s="47">
        <v>169</v>
      </c>
      <c r="C230" s="120" t="s">
        <v>102</v>
      </c>
      <c r="D230" s="122">
        <v>0</v>
      </c>
      <c r="E230" s="122">
        <v>0</v>
      </c>
      <c r="F230" s="123" t="s">
        <v>95</v>
      </c>
      <c r="G230" s="122">
        <v>0</v>
      </c>
      <c r="H230" s="122"/>
      <c r="I230" s="27">
        <f>IF(D230="",E230*G230,D230*E230*G230)</f>
        <v>0</v>
      </c>
      <c r="J230" s="74">
        <f>I230</f>
        <v>0</v>
      </c>
      <c r="K230" s="34"/>
    </row>
    <row r="231" spans="2:10" ht="13.5" customHeight="1">
      <c r="B231" s="47">
        <v>170</v>
      </c>
      <c r="C231" s="120" t="s">
        <v>103</v>
      </c>
      <c r="D231" s="27"/>
      <c r="E231" s="27"/>
      <c r="F231" s="72"/>
      <c r="G231" s="27"/>
      <c r="H231" s="27"/>
      <c r="I231" s="27"/>
      <c r="J231" s="28"/>
    </row>
    <row r="232" spans="2:10" ht="13.5" customHeight="1">
      <c r="B232" s="47"/>
      <c r="C232" s="68" t="s">
        <v>567</v>
      </c>
      <c r="D232" s="122">
        <v>0</v>
      </c>
      <c r="E232" s="122">
        <v>0</v>
      </c>
      <c r="F232" s="123" t="s">
        <v>95</v>
      </c>
      <c r="G232" s="122">
        <v>0</v>
      </c>
      <c r="H232" s="122"/>
      <c r="I232" s="27">
        <f aca="true" t="shared" si="13" ref="I232:I238">IF(D232="",E232*G232,D232*E232*G232)</f>
        <v>0</v>
      </c>
      <c r="J232" s="221"/>
    </row>
    <row r="233" spans="2:10" ht="13.5" customHeight="1">
      <c r="B233" s="47"/>
      <c r="C233" s="68" t="s">
        <v>543</v>
      </c>
      <c r="D233" s="122">
        <v>0</v>
      </c>
      <c r="E233" s="122">
        <v>0</v>
      </c>
      <c r="F233" s="123" t="s">
        <v>95</v>
      </c>
      <c r="G233" s="122">
        <v>0</v>
      </c>
      <c r="H233" s="122"/>
      <c r="I233" s="27">
        <f t="shared" si="13"/>
        <v>0</v>
      </c>
      <c r="J233" s="221"/>
    </row>
    <row r="234" spans="2:10" ht="13.5" customHeight="1">
      <c r="B234" s="47"/>
      <c r="C234" s="68" t="s">
        <v>568</v>
      </c>
      <c r="D234" s="122">
        <v>0</v>
      </c>
      <c r="E234" s="122">
        <v>0</v>
      </c>
      <c r="F234" s="123" t="s">
        <v>95</v>
      </c>
      <c r="G234" s="122">
        <v>0</v>
      </c>
      <c r="H234" s="122"/>
      <c r="I234" s="27">
        <f t="shared" si="13"/>
        <v>0</v>
      </c>
      <c r="J234" s="221"/>
    </row>
    <row r="235" spans="2:10" ht="13.5" customHeight="1">
      <c r="B235" s="47"/>
      <c r="C235" s="104" t="s">
        <v>85</v>
      </c>
      <c r="D235" s="113">
        <f>$D$10</f>
        <v>0</v>
      </c>
      <c r="E235" s="122">
        <v>0</v>
      </c>
      <c r="F235" s="123" t="s">
        <v>95</v>
      </c>
      <c r="G235" s="122">
        <v>0</v>
      </c>
      <c r="H235" s="122"/>
      <c r="I235" s="27">
        <f t="shared" si="13"/>
        <v>0</v>
      </c>
      <c r="J235" s="221"/>
    </row>
    <row r="236" spans="2:10" ht="13.5" customHeight="1">
      <c r="B236" s="47"/>
      <c r="C236" s="104" t="s">
        <v>86</v>
      </c>
      <c r="D236" s="113">
        <v>0</v>
      </c>
      <c r="E236" s="122">
        <v>0</v>
      </c>
      <c r="F236" s="123" t="s">
        <v>95</v>
      </c>
      <c r="G236" s="122">
        <v>0</v>
      </c>
      <c r="H236" s="122"/>
      <c r="I236" s="27">
        <f t="shared" si="13"/>
        <v>0</v>
      </c>
      <c r="J236" s="221"/>
    </row>
    <row r="237" spans="2:18" ht="13.5" customHeight="1">
      <c r="B237" s="47"/>
      <c r="C237" s="104" t="s">
        <v>87</v>
      </c>
      <c r="D237" s="113">
        <v>0</v>
      </c>
      <c r="E237" s="113">
        <v>0</v>
      </c>
      <c r="F237" s="123" t="s">
        <v>281</v>
      </c>
      <c r="G237" s="122">
        <v>0</v>
      </c>
      <c r="H237" s="122"/>
      <c r="I237" s="27">
        <f t="shared" si="13"/>
        <v>0</v>
      </c>
      <c r="J237" s="221"/>
      <c r="L237" s="34"/>
      <c r="M237" s="34"/>
      <c r="N237" s="34"/>
      <c r="O237" s="34"/>
      <c r="P237" s="34"/>
      <c r="Q237" s="34"/>
      <c r="R237" s="34"/>
    </row>
    <row r="238" spans="2:10" s="34" customFormat="1" ht="13.5" customHeight="1">
      <c r="B238" s="47"/>
      <c r="C238" s="104" t="s">
        <v>88</v>
      </c>
      <c r="D238" s="113">
        <v>0</v>
      </c>
      <c r="E238" s="122">
        <v>0</v>
      </c>
      <c r="F238" s="123" t="s">
        <v>281</v>
      </c>
      <c r="G238" s="122">
        <v>0</v>
      </c>
      <c r="H238" s="122"/>
      <c r="I238" s="27">
        <f t="shared" si="13"/>
        <v>0</v>
      </c>
      <c r="J238" s="74">
        <f>SUM(I232:I238)</f>
        <v>0</v>
      </c>
    </row>
    <row r="239" spans="2:10" s="34" customFormat="1" ht="13.5" customHeight="1">
      <c r="B239" s="47">
        <v>171</v>
      </c>
      <c r="C239" s="120" t="s">
        <v>104</v>
      </c>
      <c r="D239" s="113"/>
      <c r="E239" s="27"/>
      <c r="F239" s="72"/>
      <c r="G239" s="122"/>
      <c r="H239" s="27"/>
      <c r="I239" s="27"/>
      <c r="J239" s="28"/>
    </row>
    <row r="240" spans="2:10" s="34" customFormat="1" ht="13.5" customHeight="1">
      <c r="B240" s="47"/>
      <c r="C240" s="68" t="s">
        <v>567</v>
      </c>
      <c r="D240" s="122">
        <v>0</v>
      </c>
      <c r="E240" s="122">
        <v>0</v>
      </c>
      <c r="F240" s="123" t="s">
        <v>95</v>
      </c>
      <c r="G240" s="122">
        <v>0</v>
      </c>
      <c r="H240" s="122"/>
      <c r="I240" s="27">
        <f aca="true" t="shared" si="14" ref="I240:I247">IF(D240="",E240*G240,D240*E240*G240)</f>
        <v>0</v>
      </c>
      <c r="J240" s="221"/>
    </row>
    <row r="241" spans="2:10" ht="13.5" customHeight="1">
      <c r="B241" s="47"/>
      <c r="C241" s="68" t="s">
        <v>543</v>
      </c>
      <c r="D241" s="122">
        <v>0</v>
      </c>
      <c r="E241" s="122">
        <v>0</v>
      </c>
      <c r="F241" s="123" t="s">
        <v>95</v>
      </c>
      <c r="G241" s="122">
        <v>0</v>
      </c>
      <c r="H241" s="122"/>
      <c r="I241" s="27">
        <f t="shared" si="14"/>
        <v>0</v>
      </c>
      <c r="J241" s="221"/>
    </row>
    <row r="242" spans="2:18" ht="13.5" customHeight="1">
      <c r="B242" s="47"/>
      <c r="C242" s="68" t="s">
        <v>568</v>
      </c>
      <c r="D242" s="122">
        <v>0</v>
      </c>
      <c r="E242" s="122">
        <v>0</v>
      </c>
      <c r="F242" s="123" t="s">
        <v>95</v>
      </c>
      <c r="G242" s="122">
        <v>0</v>
      </c>
      <c r="H242" s="122"/>
      <c r="I242" s="27">
        <f t="shared" si="14"/>
        <v>0</v>
      </c>
      <c r="J242" s="221"/>
      <c r="L242" s="34"/>
      <c r="M242" s="34"/>
      <c r="N242" s="34"/>
      <c r="O242" s="34"/>
      <c r="P242" s="34"/>
      <c r="Q242" s="34"/>
      <c r="R242" s="34"/>
    </row>
    <row r="243" spans="2:18" ht="13.5" customHeight="1">
      <c r="B243" s="47"/>
      <c r="C243" s="104" t="s">
        <v>85</v>
      </c>
      <c r="D243" s="113">
        <v>0</v>
      </c>
      <c r="E243" s="122">
        <v>0</v>
      </c>
      <c r="F243" s="123" t="s">
        <v>95</v>
      </c>
      <c r="G243" s="122">
        <v>0</v>
      </c>
      <c r="H243" s="122"/>
      <c r="I243" s="27">
        <f t="shared" si="14"/>
        <v>0</v>
      </c>
      <c r="J243" s="221"/>
      <c r="L243" s="34"/>
      <c r="M243" s="34"/>
      <c r="N243" s="34"/>
      <c r="O243" s="34"/>
      <c r="P243" s="34"/>
      <c r="Q243" s="34"/>
      <c r="R243" s="34"/>
    </row>
    <row r="244" spans="2:18" ht="13.5" customHeight="1">
      <c r="B244" s="47"/>
      <c r="C244" s="104" t="s">
        <v>86</v>
      </c>
      <c r="D244" s="113">
        <v>0</v>
      </c>
      <c r="E244" s="122">
        <v>0</v>
      </c>
      <c r="F244" s="123" t="s">
        <v>95</v>
      </c>
      <c r="G244" s="122">
        <v>0</v>
      </c>
      <c r="H244" s="122"/>
      <c r="I244" s="27">
        <f t="shared" si="14"/>
        <v>0</v>
      </c>
      <c r="J244" s="74">
        <f>SUM(I240:I244)</f>
        <v>0</v>
      </c>
      <c r="K244" s="34"/>
      <c r="L244" s="34"/>
      <c r="M244" s="34"/>
      <c r="N244" s="34"/>
      <c r="O244" s="34"/>
      <c r="R244" s="34"/>
    </row>
    <row r="245" spans="2:18" ht="13.5" customHeight="1">
      <c r="B245" s="47">
        <v>172</v>
      </c>
      <c r="C245" s="120" t="s">
        <v>522</v>
      </c>
      <c r="D245" s="122">
        <v>0</v>
      </c>
      <c r="E245" s="122">
        <v>0</v>
      </c>
      <c r="F245" s="123" t="s">
        <v>95</v>
      </c>
      <c r="G245" s="122">
        <v>0</v>
      </c>
      <c r="H245" s="122"/>
      <c r="I245" s="27">
        <f t="shared" si="14"/>
        <v>0</v>
      </c>
      <c r="J245" s="74">
        <f>I245</f>
        <v>0</v>
      </c>
      <c r="K245" s="34"/>
      <c r="L245" s="34"/>
      <c r="M245" s="34"/>
      <c r="N245" s="34"/>
      <c r="O245" s="34"/>
      <c r="R245" s="34"/>
    </row>
    <row r="246" spans="2:15" ht="13.5" customHeight="1">
      <c r="B246" s="47">
        <v>173</v>
      </c>
      <c r="C246" s="120" t="s">
        <v>404</v>
      </c>
      <c r="D246" s="122">
        <v>0</v>
      </c>
      <c r="E246" s="122">
        <v>0</v>
      </c>
      <c r="F246" s="123" t="s">
        <v>95</v>
      </c>
      <c r="G246" s="122">
        <v>0</v>
      </c>
      <c r="H246" s="122"/>
      <c r="I246" s="27">
        <f t="shared" si="14"/>
        <v>0</v>
      </c>
      <c r="J246" s="74">
        <f>I246</f>
        <v>0</v>
      </c>
      <c r="K246" s="34"/>
      <c r="L246" s="34"/>
      <c r="M246" s="34"/>
      <c r="N246" s="34"/>
      <c r="O246" s="34"/>
    </row>
    <row r="247" spans="2:15" ht="13.5" customHeight="1">
      <c r="B247" s="47">
        <v>179</v>
      </c>
      <c r="C247" s="104"/>
      <c r="D247" s="122">
        <v>0</v>
      </c>
      <c r="E247" s="122">
        <v>0</v>
      </c>
      <c r="F247" s="123" t="s">
        <v>95</v>
      </c>
      <c r="G247" s="122">
        <v>0</v>
      </c>
      <c r="H247" s="122"/>
      <c r="I247" s="27">
        <f t="shared" si="14"/>
        <v>0</v>
      </c>
      <c r="J247" s="74">
        <f>I247</f>
        <v>0</v>
      </c>
      <c r="K247" s="34"/>
      <c r="L247" s="34"/>
      <c r="M247" s="34"/>
      <c r="N247" s="34"/>
      <c r="O247" s="34"/>
    </row>
    <row r="248" spans="2:15" ht="13.5" customHeight="1">
      <c r="B248" s="130"/>
      <c r="C248" s="45" t="s">
        <v>54</v>
      </c>
      <c r="D248" s="37"/>
      <c r="E248" s="37"/>
      <c r="F248" s="37"/>
      <c r="G248" s="37"/>
      <c r="H248" s="37"/>
      <c r="I248" s="40"/>
      <c r="J248" s="41">
        <f>SUM(J190:J247)</f>
        <v>0</v>
      </c>
      <c r="K248" s="34"/>
      <c r="L248" s="34"/>
      <c r="M248" s="34"/>
      <c r="N248" s="34"/>
      <c r="O248" s="34"/>
    </row>
    <row r="249" spans="3:15" ht="13.5" customHeight="1">
      <c r="C249" s="7"/>
      <c r="D249" s="7"/>
      <c r="E249" s="7"/>
      <c r="F249" s="7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7" s="34" customFormat="1" ht="13.5" customHeight="1">
      <c r="B250" s="44">
        <v>7</v>
      </c>
      <c r="C250" s="45" t="s">
        <v>551</v>
      </c>
      <c r="D250" s="40" t="s">
        <v>43</v>
      </c>
      <c r="E250" s="40" t="s">
        <v>44</v>
      </c>
      <c r="F250" s="42" t="s">
        <v>45</v>
      </c>
      <c r="G250" s="40" t="s">
        <v>46</v>
      </c>
      <c r="H250" s="42"/>
      <c r="I250" s="40" t="s">
        <v>47</v>
      </c>
      <c r="J250" s="46" t="s">
        <v>15</v>
      </c>
      <c r="K250" s="4"/>
      <c r="L250" s="4"/>
      <c r="M250" s="4"/>
      <c r="N250" s="4"/>
      <c r="O250" s="4"/>
      <c r="P250" s="4"/>
      <c r="Q250" s="5"/>
    </row>
    <row r="251" spans="2:16" ht="13.5" customHeight="1">
      <c r="B251" s="47">
        <v>180</v>
      </c>
      <c r="C251" s="120" t="s">
        <v>105</v>
      </c>
      <c r="D251" s="27"/>
      <c r="E251" s="27"/>
      <c r="F251" s="72"/>
      <c r="G251" s="27"/>
      <c r="H251" s="27"/>
      <c r="I251" s="27"/>
      <c r="J251" s="28"/>
      <c r="K251" s="4"/>
      <c r="L251" s="4"/>
      <c r="M251" s="4"/>
      <c r="N251" s="4"/>
      <c r="O251" s="4"/>
      <c r="P251" s="4"/>
    </row>
    <row r="252" spans="2:17" ht="13.5" customHeight="1">
      <c r="B252" s="47"/>
      <c r="C252" s="104" t="s">
        <v>567</v>
      </c>
      <c r="D252" s="122">
        <v>0</v>
      </c>
      <c r="E252" s="122">
        <v>0</v>
      </c>
      <c r="F252" s="123" t="s">
        <v>95</v>
      </c>
      <c r="G252" s="122">
        <v>0</v>
      </c>
      <c r="H252" s="122"/>
      <c r="I252" s="27">
        <f aca="true" t="shared" si="15" ref="I252:I258">IF(D252="",E252*G252,D252*E252*G252)</f>
        <v>0</v>
      </c>
      <c r="J252" s="221"/>
      <c r="K252" s="4"/>
      <c r="L252" s="4"/>
      <c r="M252" s="4"/>
      <c r="N252" s="4"/>
      <c r="O252" s="4"/>
      <c r="P252" s="4"/>
      <c r="Q252" s="34"/>
    </row>
    <row r="253" spans="2:18" ht="13.5" customHeight="1">
      <c r="B253" s="47"/>
      <c r="C253" s="68" t="s">
        <v>543</v>
      </c>
      <c r="D253" s="122">
        <v>0</v>
      </c>
      <c r="E253" s="122">
        <v>0</v>
      </c>
      <c r="F253" s="123" t="s">
        <v>95</v>
      </c>
      <c r="G253" s="122">
        <v>0</v>
      </c>
      <c r="H253" s="122"/>
      <c r="I253" s="27">
        <f t="shared" si="15"/>
        <v>0</v>
      </c>
      <c r="J253" s="221"/>
      <c r="K253" s="4"/>
      <c r="L253" s="4"/>
      <c r="M253" s="4"/>
      <c r="N253" s="4"/>
      <c r="O253" s="4"/>
      <c r="P253" s="4"/>
      <c r="R253" s="34"/>
    </row>
    <row r="254" spans="2:16" ht="13.5" customHeight="1">
      <c r="B254" s="47"/>
      <c r="C254" s="68" t="s">
        <v>67</v>
      </c>
      <c r="D254" s="122">
        <v>0</v>
      </c>
      <c r="E254" s="122">
        <v>0</v>
      </c>
      <c r="F254" s="123" t="s">
        <v>95</v>
      </c>
      <c r="G254" s="122">
        <v>0</v>
      </c>
      <c r="H254" s="122"/>
      <c r="I254" s="27">
        <f t="shared" si="15"/>
        <v>0</v>
      </c>
      <c r="J254" s="221"/>
      <c r="K254" s="4"/>
      <c r="L254" s="4"/>
      <c r="M254" s="4"/>
      <c r="N254" s="4"/>
      <c r="O254" s="4"/>
      <c r="P254" s="4"/>
    </row>
    <row r="255" spans="2:16" ht="13.5" customHeight="1">
      <c r="B255" s="47"/>
      <c r="C255" s="104" t="s">
        <v>75</v>
      </c>
      <c r="D255" s="113">
        <v>0</v>
      </c>
      <c r="E255" s="122">
        <v>0</v>
      </c>
      <c r="F255" s="123" t="s">
        <v>281</v>
      </c>
      <c r="G255" s="122">
        <v>0</v>
      </c>
      <c r="H255" s="122"/>
      <c r="I255" s="27">
        <f t="shared" si="15"/>
        <v>0</v>
      </c>
      <c r="J255" s="28"/>
      <c r="K255" s="4"/>
      <c r="L255" s="4"/>
      <c r="M255" s="4"/>
      <c r="N255" s="4"/>
      <c r="O255" s="4"/>
      <c r="P255" s="4"/>
    </row>
    <row r="256" spans="2:16" ht="13.5" customHeight="1">
      <c r="B256" s="47"/>
      <c r="C256" s="104" t="s">
        <v>85</v>
      </c>
      <c r="D256" s="113">
        <v>0</v>
      </c>
      <c r="E256" s="122">
        <v>0</v>
      </c>
      <c r="F256" s="123" t="s">
        <v>95</v>
      </c>
      <c r="G256" s="122">
        <v>0</v>
      </c>
      <c r="H256" s="122"/>
      <c r="I256" s="27">
        <f t="shared" si="15"/>
        <v>0</v>
      </c>
      <c r="J256" s="221"/>
      <c r="K256" s="4"/>
      <c r="L256" s="4"/>
      <c r="M256" s="4"/>
      <c r="N256" s="4"/>
      <c r="O256" s="4"/>
      <c r="P256" s="4"/>
    </row>
    <row r="257" spans="2:16" ht="13.5" customHeight="1">
      <c r="B257" s="47"/>
      <c r="C257" s="104" t="s">
        <v>86</v>
      </c>
      <c r="D257" s="113">
        <v>0</v>
      </c>
      <c r="E257" s="122">
        <v>0</v>
      </c>
      <c r="F257" s="123" t="s">
        <v>95</v>
      </c>
      <c r="G257" s="122">
        <v>0</v>
      </c>
      <c r="H257" s="122"/>
      <c r="I257" s="27">
        <f t="shared" si="15"/>
        <v>0</v>
      </c>
      <c r="J257" s="221"/>
      <c r="K257" s="4"/>
      <c r="L257" s="4"/>
      <c r="M257" s="4"/>
      <c r="N257" s="4"/>
      <c r="O257" s="4"/>
      <c r="P257" s="4"/>
    </row>
    <row r="258" spans="2:16" ht="13.5" customHeight="1">
      <c r="B258" s="47"/>
      <c r="C258" s="104" t="s">
        <v>87</v>
      </c>
      <c r="D258" s="113">
        <v>0</v>
      </c>
      <c r="E258" s="122">
        <v>0</v>
      </c>
      <c r="F258" s="123" t="s">
        <v>281</v>
      </c>
      <c r="G258" s="122">
        <v>0</v>
      </c>
      <c r="H258" s="122"/>
      <c r="I258" s="27">
        <f t="shared" si="15"/>
        <v>0</v>
      </c>
      <c r="J258" s="221"/>
      <c r="K258" s="4"/>
      <c r="L258" s="4"/>
      <c r="M258" s="4"/>
      <c r="N258" s="4"/>
      <c r="O258" s="4"/>
      <c r="P258" s="4"/>
    </row>
    <row r="259" spans="2:16" ht="13.5" customHeight="1">
      <c r="B259" s="47"/>
      <c r="C259" s="104" t="s">
        <v>88</v>
      </c>
      <c r="D259" s="113">
        <v>0</v>
      </c>
      <c r="E259" s="122">
        <v>0</v>
      </c>
      <c r="F259" s="123" t="s">
        <v>281</v>
      </c>
      <c r="G259" s="122">
        <v>0</v>
      </c>
      <c r="H259" s="122"/>
      <c r="I259" s="27">
        <f>IF(D259="",E259*G259,D259*E259*G259)</f>
        <v>0</v>
      </c>
      <c r="J259" s="74">
        <f>SUM(I252:I259)</f>
        <v>0</v>
      </c>
      <c r="K259" s="4"/>
      <c r="L259" s="4"/>
      <c r="M259" s="4"/>
      <c r="N259" s="4"/>
      <c r="O259" s="4"/>
      <c r="P259" s="4"/>
    </row>
    <row r="260" spans="2:16" ht="13.5" customHeight="1">
      <c r="B260" s="47">
        <v>181</v>
      </c>
      <c r="C260" s="120" t="s">
        <v>106</v>
      </c>
      <c r="D260" s="113"/>
      <c r="E260" s="27"/>
      <c r="F260" s="72"/>
      <c r="G260" s="122"/>
      <c r="H260" s="27"/>
      <c r="I260" s="27"/>
      <c r="J260" s="28"/>
      <c r="K260" s="4"/>
      <c r="L260" s="4"/>
      <c r="M260" s="4"/>
      <c r="N260" s="4"/>
      <c r="O260" s="4"/>
      <c r="P260" s="4"/>
    </row>
    <row r="261" spans="2:16" ht="13.5" customHeight="1">
      <c r="B261" s="47"/>
      <c r="C261" s="104" t="s">
        <v>567</v>
      </c>
      <c r="D261" s="122">
        <v>0</v>
      </c>
      <c r="E261" s="122">
        <v>0</v>
      </c>
      <c r="F261" s="123" t="s">
        <v>95</v>
      </c>
      <c r="G261" s="122">
        <v>0</v>
      </c>
      <c r="H261" s="122"/>
      <c r="I261" s="27">
        <f aca="true" t="shared" si="16" ref="I261:I268">IF(D261="",E261*G261,D261*E261*G261)</f>
        <v>0</v>
      </c>
      <c r="J261" s="221"/>
      <c r="K261" s="4"/>
      <c r="L261" s="4"/>
      <c r="M261" s="4"/>
      <c r="N261" s="4"/>
      <c r="O261" s="4"/>
      <c r="P261" s="4"/>
    </row>
    <row r="262" spans="2:16" ht="13.5" customHeight="1">
      <c r="B262" s="47"/>
      <c r="C262" s="71" t="s">
        <v>543</v>
      </c>
      <c r="D262" s="27">
        <v>0</v>
      </c>
      <c r="E262" s="27">
        <v>0</v>
      </c>
      <c r="F262" s="72" t="s">
        <v>95</v>
      </c>
      <c r="G262" s="27">
        <v>0</v>
      </c>
      <c r="H262" s="27"/>
      <c r="I262" s="27">
        <f t="shared" si="16"/>
        <v>0</v>
      </c>
      <c r="J262" s="221"/>
      <c r="K262" s="4"/>
      <c r="L262" s="4"/>
      <c r="M262" s="4"/>
      <c r="N262" s="4"/>
      <c r="O262" s="4"/>
      <c r="P262" s="4"/>
    </row>
    <row r="263" spans="2:16" ht="13.5" customHeight="1">
      <c r="B263" s="47"/>
      <c r="C263" s="104" t="s">
        <v>75</v>
      </c>
      <c r="D263" s="26">
        <v>0</v>
      </c>
      <c r="E263" s="27">
        <v>0</v>
      </c>
      <c r="F263" s="72" t="s">
        <v>281</v>
      </c>
      <c r="G263" s="27">
        <v>0</v>
      </c>
      <c r="H263" s="27"/>
      <c r="I263" s="27">
        <f t="shared" si="16"/>
        <v>0</v>
      </c>
      <c r="J263" s="221"/>
      <c r="K263" s="4"/>
      <c r="L263" s="4"/>
      <c r="M263" s="4"/>
      <c r="N263" s="4"/>
      <c r="O263" s="4"/>
      <c r="P263" s="4"/>
    </row>
    <row r="264" spans="2:16" ht="13.5" customHeight="1">
      <c r="B264" s="47"/>
      <c r="C264" s="104" t="s">
        <v>85</v>
      </c>
      <c r="D264" s="113">
        <v>0</v>
      </c>
      <c r="E264" s="122">
        <v>0</v>
      </c>
      <c r="F264" s="123" t="s">
        <v>95</v>
      </c>
      <c r="G264" s="122">
        <v>0</v>
      </c>
      <c r="H264" s="122"/>
      <c r="I264" s="27">
        <f t="shared" si="16"/>
        <v>0</v>
      </c>
      <c r="J264" s="221"/>
      <c r="K264" s="4"/>
      <c r="L264" s="4"/>
      <c r="M264" s="4"/>
      <c r="N264" s="4"/>
      <c r="O264" s="4"/>
      <c r="P264" s="4"/>
    </row>
    <row r="265" spans="2:16" ht="13.5" customHeight="1">
      <c r="B265" s="47"/>
      <c r="C265" s="104" t="s">
        <v>86</v>
      </c>
      <c r="D265" s="113">
        <v>0</v>
      </c>
      <c r="E265" s="122">
        <v>0</v>
      </c>
      <c r="F265" s="123" t="s">
        <v>95</v>
      </c>
      <c r="G265" s="122">
        <v>0</v>
      </c>
      <c r="H265" s="122"/>
      <c r="I265" s="27">
        <f t="shared" si="16"/>
        <v>0</v>
      </c>
      <c r="J265" s="221"/>
      <c r="K265" s="4"/>
      <c r="L265" s="4"/>
      <c r="M265" s="4"/>
      <c r="N265" s="4"/>
      <c r="O265" s="4"/>
      <c r="P265" s="4"/>
    </row>
    <row r="266" spans="2:16" ht="13.5" customHeight="1">
      <c r="B266" s="47"/>
      <c r="C266" s="104" t="s">
        <v>87</v>
      </c>
      <c r="D266" s="113">
        <v>0</v>
      </c>
      <c r="E266" s="122">
        <v>0</v>
      </c>
      <c r="F266" s="123" t="s">
        <v>281</v>
      </c>
      <c r="G266" s="122">
        <v>0</v>
      </c>
      <c r="H266" s="122"/>
      <c r="I266" s="27">
        <f t="shared" si="16"/>
        <v>0</v>
      </c>
      <c r="J266" s="221"/>
      <c r="K266" s="4"/>
      <c r="L266" s="4"/>
      <c r="M266" s="4"/>
      <c r="N266" s="4"/>
      <c r="O266" s="4"/>
      <c r="P266" s="4"/>
    </row>
    <row r="267" spans="2:16" ht="13.5" customHeight="1">
      <c r="B267" s="47"/>
      <c r="C267" s="104" t="s">
        <v>88</v>
      </c>
      <c r="D267" s="113">
        <v>0</v>
      </c>
      <c r="E267" s="122">
        <v>0</v>
      </c>
      <c r="F267" s="123" t="s">
        <v>281</v>
      </c>
      <c r="G267" s="122">
        <v>0</v>
      </c>
      <c r="H267" s="122"/>
      <c r="I267" s="27">
        <f t="shared" si="16"/>
        <v>0</v>
      </c>
      <c r="J267" s="74">
        <f>SUM(I261:I267)</f>
        <v>0</v>
      </c>
      <c r="K267" s="4"/>
      <c r="L267" s="4"/>
      <c r="M267" s="4"/>
      <c r="N267" s="4"/>
      <c r="O267" s="4"/>
      <c r="P267" s="4"/>
    </row>
    <row r="268" spans="2:16" ht="13.5" customHeight="1">
      <c r="B268" s="47">
        <v>182</v>
      </c>
      <c r="C268" s="120" t="s">
        <v>107</v>
      </c>
      <c r="D268" s="113"/>
      <c r="E268" s="27"/>
      <c r="F268" s="72"/>
      <c r="G268" s="122"/>
      <c r="H268" s="27"/>
      <c r="I268" s="27">
        <f t="shared" si="16"/>
        <v>0</v>
      </c>
      <c r="J268" s="28"/>
      <c r="K268" s="4"/>
      <c r="L268" s="4"/>
      <c r="M268" s="4"/>
      <c r="N268" s="4"/>
      <c r="O268" s="4"/>
      <c r="P268" s="4"/>
    </row>
    <row r="269" spans="2:16" ht="13.5" customHeight="1">
      <c r="B269" s="47"/>
      <c r="C269" s="68" t="s">
        <v>567</v>
      </c>
      <c r="D269" s="122">
        <v>0</v>
      </c>
      <c r="E269" s="122">
        <v>0</v>
      </c>
      <c r="F269" s="123" t="s">
        <v>95</v>
      </c>
      <c r="G269" s="122">
        <v>0</v>
      </c>
      <c r="H269" s="122"/>
      <c r="I269" s="27">
        <f aca="true" t="shared" si="17" ref="I269:I276">IF(D269="",E269*G269,D269*E269*G269)</f>
        <v>0</v>
      </c>
      <c r="J269" s="221"/>
      <c r="K269" s="4"/>
      <c r="L269" s="4"/>
      <c r="M269" s="4"/>
      <c r="N269" s="4"/>
      <c r="O269" s="4"/>
      <c r="P269" s="4"/>
    </row>
    <row r="270" spans="2:16" ht="13.5" customHeight="1">
      <c r="B270" s="47"/>
      <c r="C270" s="68" t="s">
        <v>543</v>
      </c>
      <c r="D270" s="122">
        <v>0</v>
      </c>
      <c r="E270" s="122">
        <v>0</v>
      </c>
      <c r="F270" s="123" t="s">
        <v>95</v>
      </c>
      <c r="G270" s="122">
        <v>0</v>
      </c>
      <c r="H270" s="122"/>
      <c r="I270" s="27">
        <f t="shared" si="17"/>
        <v>0</v>
      </c>
      <c r="J270" s="221"/>
      <c r="K270" s="4"/>
      <c r="L270" s="4"/>
      <c r="M270" s="4"/>
      <c r="N270" s="4"/>
      <c r="O270" s="4"/>
      <c r="P270" s="4"/>
    </row>
    <row r="271" spans="2:16" ht="13.5" customHeight="1">
      <c r="B271" s="47"/>
      <c r="C271" s="68" t="s">
        <v>568</v>
      </c>
      <c r="D271" s="122">
        <v>0</v>
      </c>
      <c r="E271" s="122">
        <v>0</v>
      </c>
      <c r="F271" s="123" t="s">
        <v>95</v>
      </c>
      <c r="G271" s="122">
        <v>0</v>
      </c>
      <c r="H271" s="122"/>
      <c r="I271" s="27">
        <f t="shared" si="17"/>
        <v>0</v>
      </c>
      <c r="J271" s="221"/>
      <c r="K271" s="4"/>
      <c r="L271" s="4"/>
      <c r="M271" s="4"/>
      <c r="N271" s="4"/>
      <c r="O271" s="4"/>
      <c r="P271" s="4"/>
    </row>
    <row r="272" spans="2:17" s="34" customFormat="1" ht="13.5" customHeight="1">
      <c r="B272" s="47"/>
      <c r="C272" s="104" t="s">
        <v>75</v>
      </c>
      <c r="D272" s="113">
        <v>0</v>
      </c>
      <c r="E272" s="122">
        <v>0</v>
      </c>
      <c r="F272" s="123" t="s">
        <v>281</v>
      </c>
      <c r="G272" s="122">
        <v>0</v>
      </c>
      <c r="H272" s="122"/>
      <c r="I272" s="27">
        <f t="shared" si="17"/>
        <v>0</v>
      </c>
      <c r="J272" s="221"/>
      <c r="K272" s="4"/>
      <c r="L272" s="4"/>
      <c r="M272" s="4"/>
      <c r="N272" s="4"/>
      <c r="O272" s="4"/>
      <c r="P272" s="4"/>
      <c r="Q272" s="5"/>
    </row>
    <row r="273" spans="2:16" ht="13.5" customHeight="1">
      <c r="B273" s="47"/>
      <c r="C273" s="104" t="s">
        <v>85</v>
      </c>
      <c r="D273" s="113">
        <v>0</v>
      </c>
      <c r="E273" s="122">
        <v>0</v>
      </c>
      <c r="F273" s="123" t="s">
        <v>95</v>
      </c>
      <c r="G273" s="122">
        <v>0</v>
      </c>
      <c r="H273" s="122"/>
      <c r="I273" s="27">
        <f t="shared" si="17"/>
        <v>0</v>
      </c>
      <c r="J273" s="221"/>
      <c r="K273" s="4"/>
      <c r="L273" s="4"/>
      <c r="M273" s="4"/>
      <c r="N273" s="4"/>
      <c r="O273" s="4"/>
      <c r="P273" s="4"/>
    </row>
    <row r="274" spans="2:16" ht="13.5" customHeight="1">
      <c r="B274" s="47"/>
      <c r="C274" s="104" t="s">
        <v>86</v>
      </c>
      <c r="D274" s="113">
        <v>0</v>
      </c>
      <c r="E274" s="122">
        <v>0</v>
      </c>
      <c r="F274" s="123" t="s">
        <v>95</v>
      </c>
      <c r="G274" s="122">
        <v>0</v>
      </c>
      <c r="H274" s="122"/>
      <c r="I274" s="27">
        <f t="shared" si="17"/>
        <v>0</v>
      </c>
      <c r="J274" s="221"/>
      <c r="K274" s="4"/>
      <c r="L274" s="4"/>
      <c r="M274" s="4"/>
      <c r="N274" s="4"/>
      <c r="O274" s="4"/>
      <c r="P274" s="4"/>
    </row>
    <row r="275" spans="2:16" ht="13.5" customHeight="1">
      <c r="B275" s="47"/>
      <c r="C275" s="104" t="s">
        <v>87</v>
      </c>
      <c r="D275" s="113">
        <v>0</v>
      </c>
      <c r="E275" s="122">
        <v>0</v>
      </c>
      <c r="F275" s="123" t="s">
        <v>281</v>
      </c>
      <c r="G275" s="122">
        <v>0</v>
      </c>
      <c r="H275" s="122"/>
      <c r="I275" s="27">
        <f t="shared" si="17"/>
        <v>0</v>
      </c>
      <c r="J275" s="221"/>
      <c r="K275" s="4"/>
      <c r="L275" s="4"/>
      <c r="M275" s="4"/>
      <c r="N275" s="4"/>
      <c r="O275" s="4"/>
      <c r="P275" s="4"/>
    </row>
    <row r="276" spans="2:16" ht="13.5" customHeight="1">
      <c r="B276" s="47"/>
      <c r="C276" s="104" t="s">
        <v>88</v>
      </c>
      <c r="D276" s="113">
        <v>0</v>
      </c>
      <c r="E276" s="122">
        <v>0</v>
      </c>
      <c r="F276" s="123" t="s">
        <v>281</v>
      </c>
      <c r="G276" s="122">
        <v>0</v>
      </c>
      <c r="H276" s="122"/>
      <c r="I276" s="27">
        <f t="shared" si="17"/>
        <v>0</v>
      </c>
      <c r="J276" s="74">
        <f>SUM(I269:I276)</f>
        <v>0</v>
      </c>
      <c r="K276" s="4"/>
      <c r="L276" s="4"/>
      <c r="M276" s="4"/>
      <c r="N276" s="4"/>
      <c r="O276" s="4"/>
      <c r="P276" s="4"/>
    </row>
    <row r="277" spans="2:16" ht="13.5" customHeight="1">
      <c r="B277" s="47">
        <v>185</v>
      </c>
      <c r="C277" s="120" t="s">
        <v>557</v>
      </c>
      <c r="D277" s="113"/>
      <c r="E277" s="122"/>
      <c r="F277" s="123"/>
      <c r="G277" s="122"/>
      <c r="H277" s="122"/>
      <c r="I277" s="27"/>
      <c r="J277" s="74"/>
      <c r="K277" s="4"/>
      <c r="L277" s="4"/>
      <c r="M277" s="4"/>
      <c r="N277" s="4"/>
      <c r="O277" s="4"/>
      <c r="P277" s="4"/>
    </row>
    <row r="278" spans="2:16" ht="13.5" customHeight="1">
      <c r="B278" s="47"/>
      <c r="C278" s="104" t="s">
        <v>543</v>
      </c>
      <c r="D278" s="122">
        <v>0</v>
      </c>
      <c r="E278" s="122">
        <v>0</v>
      </c>
      <c r="F278" s="123" t="s">
        <v>281</v>
      </c>
      <c r="G278" s="122">
        <v>0</v>
      </c>
      <c r="H278" s="122"/>
      <c r="I278" s="27">
        <f>IF(D278="",E278*G278,D278*E278*G278)</f>
        <v>0</v>
      </c>
      <c r="J278" s="74">
        <f>I278</f>
        <v>0</v>
      </c>
      <c r="K278" s="4"/>
      <c r="L278" s="4"/>
      <c r="M278" s="4"/>
      <c r="N278" s="4"/>
      <c r="O278" s="4"/>
      <c r="P278" s="4"/>
    </row>
    <row r="279" spans="2:16" ht="13.5" customHeight="1">
      <c r="B279" s="47">
        <v>186</v>
      </c>
      <c r="C279" s="120" t="s">
        <v>108</v>
      </c>
      <c r="D279" s="27"/>
      <c r="E279" s="27"/>
      <c r="F279" s="72"/>
      <c r="G279" s="122"/>
      <c r="H279" s="27"/>
      <c r="I279" s="27"/>
      <c r="J279" s="28"/>
      <c r="K279" s="4"/>
      <c r="L279" s="4"/>
      <c r="M279" s="4"/>
      <c r="N279" s="4"/>
      <c r="O279" s="4"/>
      <c r="P279" s="4"/>
    </row>
    <row r="280" spans="2:16" ht="13.5" customHeight="1">
      <c r="B280" s="47"/>
      <c r="C280" s="68" t="s">
        <v>567</v>
      </c>
      <c r="D280" s="122">
        <v>0</v>
      </c>
      <c r="E280" s="122">
        <v>0</v>
      </c>
      <c r="F280" s="123" t="s">
        <v>95</v>
      </c>
      <c r="G280" s="122">
        <v>0</v>
      </c>
      <c r="H280" s="122"/>
      <c r="I280" s="27">
        <f aca="true" t="shared" si="18" ref="I280:I286">IF(D280="",E280*G280,D280*E280*G280)</f>
        <v>0</v>
      </c>
      <c r="J280" s="221"/>
      <c r="K280" s="4"/>
      <c r="L280" s="4"/>
      <c r="M280" s="4"/>
      <c r="N280" s="4"/>
      <c r="O280" s="4"/>
      <c r="P280" s="4"/>
    </row>
    <row r="281" spans="2:16" ht="13.5" customHeight="1">
      <c r="B281" s="47"/>
      <c r="C281" s="68" t="s">
        <v>543</v>
      </c>
      <c r="D281" s="122">
        <v>0</v>
      </c>
      <c r="E281" s="122">
        <v>0</v>
      </c>
      <c r="F281" s="123" t="s">
        <v>95</v>
      </c>
      <c r="G281" s="122">
        <v>0</v>
      </c>
      <c r="H281" s="122"/>
      <c r="I281" s="27">
        <f t="shared" si="18"/>
        <v>0</v>
      </c>
      <c r="J281" s="221"/>
      <c r="K281" s="4"/>
      <c r="L281" s="4"/>
      <c r="M281" s="4"/>
      <c r="N281" s="4"/>
      <c r="O281" s="4"/>
      <c r="P281" s="4"/>
    </row>
    <row r="282" spans="2:16" ht="13.5" customHeight="1">
      <c r="B282" s="47"/>
      <c r="C282" s="68" t="s">
        <v>568</v>
      </c>
      <c r="D282" s="122">
        <v>0</v>
      </c>
      <c r="E282" s="122">
        <v>0</v>
      </c>
      <c r="F282" s="123" t="s">
        <v>95</v>
      </c>
      <c r="G282" s="122">
        <v>0</v>
      </c>
      <c r="H282" s="122"/>
      <c r="I282" s="27">
        <f t="shared" si="18"/>
        <v>0</v>
      </c>
      <c r="J282" s="221"/>
      <c r="K282" s="4"/>
      <c r="L282" s="4"/>
      <c r="M282" s="4"/>
      <c r="N282" s="4"/>
      <c r="O282" s="4"/>
      <c r="P282" s="4"/>
    </row>
    <row r="283" spans="2:16" ht="13.5" customHeight="1">
      <c r="B283" s="47"/>
      <c r="C283" s="104" t="s">
        <v>85</v>
      </c>
      <c r="D283" s="113">
        <v>0</v>
      </c>
      <c r="E283" s="122">
        <v>0</v>
      </c>
      <c r="F283" s="123" t="s">
        <v>95</v>
      </c>
      <c r="G283" s="122">
        <v>0</v>
      </c>
      <c r="H283" s="122"/>
      <c r="I283" s="27">
        <f t="shared" si="18"/>
        <v>0</v>
      </c>
      <c r="J283" s="221"/>
      <c r="K283" s="4"/>
      <c r="L283" s="4"/>
      <c r="M283" s="4"/>
      <c r="N283" s="4"/>
      <c r="O283" s="4"/>
      <c r="P283" s="4"/>
    </row>
    <row r="284" spans="2:16" ht="13.5" customHeight="1">
      <c r="B284" s="47"/>
      <c r="C284" s="104" t="s">
        <v>86</v>
      </c>
      <c r="D284" s="113">
        <v>0</v>
      </c>
      <c r="E284" s="122">
        <v>0</v>
      </c>
      <c r="F284" s="123" t="s">
        <v>95</v>
      </c>
      <c r="G284" s="122">
        <v>0</v>
      </c>
      <c r="H284" s="122"/>
      <c r="I284" s="27">
        <f t="shared" si="18"/>
        <v>0</v>
      </c>
      <c r="J284" s="221"/>
      <c r="K284" s="4"/>
      <c r="L284" s="4"/>
      <c r="M284" s="4"/>
      <c r="N284" s="4"/>
      <c r="O284" s="4"/>
      <c r="P284" s="4"/>
    </row>
    <row r="285" spans="2:18" ht="13.5" customHeight="1">
      <c r="B285" s="47"/>
      <c r="C285" s="104" t="s">
        <v>87</v>
      </c>
      <c r="D285" s="113">
        <v>0</v>
      </c>
      <c r="E285" s="122">
        <v>0</v>
      </c>
      <c r="F285" s="123" t="s">
        <v>281</v>
      </c>
      <c r="G285" s="122">
        <v>0</v>
      </c>
      <c r="H285" s="122"/>
      <c r="I285" s="27">
        <f t="shared" si="18"/>
        <v>0</v>
      </c>
      <c r="J285" s="221"/>
      <c r="K285" s="4"/>
      <c r="L285" s="4"/>
      <c r="M285" s="4"/>
      <c r="N285" s="4"/>
      <c r="O285" s="4"/>
      <c r="P285" s="4"/>
      <c r="Q285" s="34"/>
      <c r="R285" s="34"/>
    </row>
    <row r="286" spans="2:16" ht="13.5" customHeight="1">
      <c r="B286" s="47"/>
      <c r="C286" s="104" t="s">
        <v>88</v>
      </c>
      <c r="D286" s="113">
        <v>0</v>
      </c>
      <c r="E286" s="122">
        <v>0</v>
      </c>
      <c r="F286" s="123" t="s">
        <v>281</v>
      </c>
      <c r="G286" s="122">
        <v>0</v>
      </c>
      <c r="H286" s="122"/>
      <c r="I286" s="27">
        <f t="shared" si="18"/>
        <v>0</v>
      </c>
      <c r="J286" s="74">
        <f>SUM(I280:I286)</f>
        <v>0</v>
      </c>
      <c r="K286" s="4"/>
      <c r="L286" s="4"/>
      <c r="M286" s="4"/>
      <c r="N286" s="4"/>
      <c r="O286" s="4"/>
      <c r="P286" s="4"/>
    </row>
    <row r="287" spans="2:16" ht="13.5" customHeight="1">
      <c r="B287" s="47">
        <v>187</v>
      </c>
      <c r="C287" s="120" t="s">
        <v>109</v>
      </c>
      <c r="D287" s="113"/>
      <c r="E287" s="27"/>
      <c r="F287" s="72"/>
      <c r="G287" s="122"/>
      <c r="H287" s="27"/>
      <c r="I287" s="27"/>
      <c r="J287" s="28"/>
      <c r="K287" s="4"/>
      <c r="L287" s="4"/>
      <c r="M287" s="4"/>
      <c r="N287" s="4"/>
      <c r="O287" s="4"/>
      <c r="P287" s="4"/>
    </row>
    <row r="288" spans="2:16" ht="13.5" customHeight="1">
      <c r="B288" s="47"/>
      <c r="C288" s="68" t="s">
        <v>567</v>
      </c>
      <c r="D288" s="122">
        <v>0</v>
      </c>
      <c r="E288" s="122">
        <v>0</v>
      </c>
      <c r="F288" s="123" t="s">
        <v>281</v>
      </c>
      <c r="G288" s="122">
        <v>0</v>
      </c>
      <c r="H288" s="122"/>
      <c r="I288" s="27">
        <f aca="true" t="shared" si="19" ref="I288:I295">IF(D288="",E288*G288,D288*E288*G288)</f>
        <v>0</v>
      </c>
      <c r="J288" s="221"/>
      <c r="K288" s="4"/>
      <c r="L288" s="4"/>
      <c r="M288" s="4"/>
      <c r="N288" s="4"/>
      <c r="O288" s="4"/>
      <c r="P288" s="4"/>
    </row>
    <row r="289" spans="2:16" ht="13.5" customHeight="1">
      <c r="B289" s="47"/>
      <c r="C289" s="68" t="s">
        <v>543</v>
      </c>
      <c r="D289" s="122">
        <v>0</v>
      </c>
      <c r="E289" s="122">
        <v>0</v>
      </c>
      <c r="F289" s="123" t="s">
        <v>95</v>
      </c>
      <c r="G289" s="122">
        <v>0</v>
      </c>
      <c r="H289" s="122"/>
      <c r="I289" s="27">
        <f t="shared" si="19"/>
        <v>0</v>
      </c>
      <c r="J289" s="221"/>
      <c r="K289" s="4"/>
      <c r="L289" s="4"/>
      <c r="M289" s="4"/>
      <c r="N289" s="4"/>
      <c r="O289" s="4"/>
      <c r="P289" s="4"/>
    </row>
    <row r="290" spans="2:16" ht="13.5" customHeight="1">
      <c r="B290" s="47"/>
      <c r="C290" s="68" t="s">
        <v>67</v>
      </c>
      <c r="D290" s="122">
        <v>0</v>
      </c>
      <c r="E290" s="122">
        <v>0</v>
      </c>
      <c r="F290" s="123" t="s">
        <v>95</v>
      </c>
      <c r="G290" s="122">
        <v>0</v>
      </c>
      <c r="H290" s="122"/>
      <c r="I290" s="27">
        <f t="shared" si="19"/>
        <v>0</v>
      </c>
      <c r="J290" s="221"/>
      <c r="K290" s="4"/>
      <c r="L290" s="4"/>
      <c r="M290" s="4"/>
      <c r="N290" s="4"/>
      <c r="O290" s="4"/>
      <c r="P290" s="4"/>
    </row>
    <row r="291" spans="2:16" ht="13.5" customHeight="1">
      <c r="B291" s="47"/>
      <c r="C291" s="104" t="s">
        <v>75</v>
      </c>
      <c r="D291" s="113">
        <v>0</v>
      </c>
      <c r="E291" s="122">
        <v>0</v>
      </c>
      <c r="F291" s="123" t="s">
        <v>281</v>
      </c>
      <c r="G291" s="122">
        <v>0</v>
      </c>
      <c r="H291" s="122"/>
      <c r="I291" s="27">
        <f t="shared" si="19"/>
        <v>0</v>
      </c>
      <c r="J291" s="221"/>
      <c r="K291" s="4"/>
      <c r="L291" s="4"/>
      <c r="M291" s="4"/>
      <c r="N291" s="4"/>
      <c r="O291" s="4"/>
      <c r="P291" s="4"/>
    </row>
    <row r="292" spans="2:16" ht="13.5" customHeight="1">
      <c r="B292" s="47"/>
      <c r="C292" s="104" t="s">
        <v>85</v>
      </c>
      <c r="D292" s="113">
        <v>0</v>
      </c>
      <c r="E292" s="122">
        <v>0</v>
      </c>
      <c r="F292" s="123" t="s">
        <v>95</v>
      </c>
      <c r="G292" s="122">
        <v>0</v>
      </c>
      <c r="H292" s="122"/>
      <c r="I292" s="27">
        <f t="shared" si="19"/>
        <v>0</v>
      </c>
      <c r="J292" s="221"/>
      <c r="K292" s="4"/>
      <c r="L292" s="4"/>
      <c r="M292" s="4"/>
      <c r="N292" s="4"/>
      <c r="O292" s="4"/>
      <c r="P292" s="4"/>
    </row>
    <row r="293" spans="2:16" ht="13.5" customHeight="1">
      <c r="B293" s="47"/>
      <c r="C293" s="104" t="s">
        <v>86</v>
      </c>
      <c r="D293" s="113">
        <v>0</v>
      </c>
      <c r="E293" s="122">
        <v>0</v>
      </c>
      <c r="F293" s="123" t="s">
        <v>95</v>
      </c>
      <c r="G293" s="122">
        <v>0</v>
      </c>
      <c r="H293" s="122"/>
      <c r="I293" s="27">
        <f t="shared" si="19"/>
        <v>0</v>
      </c>
      <c r="J293" s="221"/>
      <c r="K293" s="4"/>
      <c r="L293" s="4"/>
      <c r="M293" s="4"/>
      <c r="N293" s="4"/>
      <c r="O293" s="4"/>
      <c r="P293" s="4"/>
    </row>
    <row r="294" spans="2:16" ht="13.5" customHeight="1">
      <c r="B294" s="47"/>
      <c r="C294" s="104" t="s">
        <v>87</v>
      </c>
      <c r="D294" s="113">
        <v>0</v>
      </c>
      <c r="E294" s="122">
        <v>0</v>
      </c>
      <c r="F294" s="123" t="s">
        <v>281</v>
      </c>
      <c r="G294" s="122">
        <v>0</v>
      </c>
      <c r="H294" s="122"/>
      <c r="I294" s="27">
        <f t="shared" si="19"/>
        <v>0</v>
      </c>
      <c r="J294" s="221"/>
      <c r="K294" s="4"/>
      <c r="L294" s="4"/>
      <c r="M294" s="4"/>
      <c r="N294" s="4"/>
      <c r="O294" s="4"/>
      <c r="P294" s="4"/>
    </row>
    <row r="295" spans="2:16" ht="13.5" customHeight="1">
      <c r="B295" s="47"/>
      <c r="C295" s="104" t="s">
        <v>88</v>
      </c>
      <c r="D295" s="113">
        <v>0</v>
      </c>
      <c r="E295" s="122">
        <v>0</v>
      </c>
      <c r="F295" s="123" t="s">
        <v>281</v>
      </c>
      <c r="G295" s="122">
        <v>0</v>
      </c>
      <c r="H295" s="122"/>
      <c r="I295" s="27">
        <f t="shared" si="19"/>
        <v>0</v>
      </c>
      <c r="J295" s="74">
        <f>SUM(I288:I295)</f>
        <v>0</v>
      </c>
      <c r="K295" s="4"/>
      <c r="L295" s="4"/>
      <c r="M295" s="4"/>
      <c r="N295" s="4"/>
      <c r="O295" s="4"/>
      <c r="P295" s="4"/>
    </row>
    <row r="296" spans="2:16" ht="13.5" customHeight="1">
      <c r="B296" s="47">
        <v>188</v>
      </c>
      <c r="C296" s="120" t="s">
        <v>110</v>
      </c>
      <c r="D296" s="113"/>
      <c r="E296" s="27"/>
      <c r="F296" s="72"/>
      <c r="G296" s="27"/>
      <c r="H296" s="27"/>
      <c r="I296" s="27"/>
      <c r="J296" s="28"/>
      <c r="K296" s="4"/>
      <c r="L296" s="4"/>
      <c r="M296" s="4"/>
      <c r="N296" s="4"/>
      <c r="O296" s="4"/>
      <c r="P296" s="4"/>
    </row>
    <row r="297" spans="2:16" ht="13.5" customHeight="1">
      <c r="B297" s="47"/>
      <c r="C297" s="68" t="s">
        <v>543</v>
      </c>
      <c r="D297" s="122">
        <v>0</v>
      </c>
      <c r="E297" s="122">
        <v>0</v>
      </c>
      <c r="F297" s="123" t="s">
        <v>95</v>
      </c>
      <c r="G297" s="122">
        <v>0</v>
      </c>
      <c r="H297" s="122"/>
      <c r="I297" s="27">
        <f aca="true" t="shared" si="20" ref="I297:I303">IF(D297="",E297*G297,D297*E297*G297)</f>
        <v>0</v>
      </c>
      <c r="J297" s="221"/>
      <c r="K297" s="4"/>
      <c r="L297" s="4"/>
      <c r="M297" s="4"/>
      <c r="N297" s="4"/>
      <c r="O297" s="4"/>
      <c r="P297" s="4"/>
    </row>
    <row r="298" spans="2:16" ht="13.5" customHeight="1">
      <c r="B298" s="47"/>
      <c r="C298" s="68" t="s">
        <v>67</v>
      </c>
      <c r="D298" s="122">
        <v>0</v>
      </c>
      <c r="E298" s="122">
        <v>0</v>
      </c>
      <c r="F298" s="123" t="s">
        <v>95</v>
      </c>
      <c r="G298" s="122">
        <v>0</v>
      </c>
      <c r="H298" s="122"/>
      <c r="I298" s="27">
        <f t="shared" si="20"/>
        <v>0</v>
      </c>
      <c r="J298" s="221"/>
      <c r="K298" s="4"/>
      <c r="L298" s="4"/>
      <c r="M298" s="4"/>
      <c r="N298" s="4"/>
      <c r="O298" s="4"/>
      <c r="P298" s="4"/>
    </row>
    <row r="299" spans="2:16" ht="13.5" customHeight="1">
      <c r="B299" s="47"/>
      <c r="C299" s="104" t="s">
        <v>75</v>
      </c>
      <c r="D299" s="113">
        <v>0</v>
      </c>
      <c r="E299" s="122">
        <v>0</v>
      </c>
      <c r="F299" s="123" t="s">
        <v>281</v>
      </c>
      <c r="G299" s="122">
        <v>0</v>
      </c>
      <c r="H299" s="122"/>
      <c r="I299" s="27">
        <f t="shared" si="20"/>
        <v>0</v>
      </c>
      <c r="J299" s="221"/>
      <c r="K299" s="4"/>
      <c r="L299" s="4"/>
      <c r="M299" s="4"/>
      <c r="N299" s="4"/>
      <c r="O299" s="4"/>
      <c r="P299" s="4"/>
    </row>
    <row r="300" spans="2:16" ht="13.5" customHeight="1">
      <c r="B300" s="47"/>
      <c r="C300" s="104" t="s">
        <v>85</v>
      </c>
      <c r="D300" s="113">
        <v>0</v>
      </c>
      <c r="E300" s="122">
        <v>0</v>
      </c>
      <c r="F300" s="123" t="s">
        <v>95</v>
      </c>
      <c r="G300" s="122">
        <v>0</v>
      </c>
      <c r="H300" s="122"/>
      <c r="I300" s="27">
        <f t="shared" si="20"/>
        <v>0</v>
      </c>
      <c r="J300" s="221"/>
      <c r="K300" s="4"/>
      <c r="L300" s="4"/>
      <c r="M300" s="4"/>
      <c r="N300" s="4"/>
      <c r="O300" s="4"/>
      <c r="P300" s="4"/>
    </row>
    <row r="301" spans="2:16" ht="13.5" customHeight="1">
      <c r="B301" s="47"/>
      <c r="C301" s="104" t="s">
        <v>86</v>
      </c>
      <c r="D301" s="113">
        <v>0</v>
      </c>
      <c r="E301" s="122">
        <v>0</v>
      </c>
      <c r="F301" s="123" t="s">
        <v>95</v>
      </c>
      <c r="G301" s="122">
        <v>0</v>
      </c>
      <c r="H301" s="122"/>
      <c r="I301" s="27">
        <f t="shared" si="20"/>
        <v>0</v>
      </c>
      <c r="J301" s="221"/>
      <c r="K301" s="4"/>
      <c r="L301" s="4"/>
      <c r="M301" s="4"/>
      <c r="N301" s="4"/>
      <c r="O301" s="4"/>
      <c r="P301" s="4"/>
    </row>
    <row r="302" spans="2:16" ht="13.5" customHeight="1">
      <c r="B302" s="47"/>
      <c r="C302" s="104" t="s">
        <v>87</v>
      </c>
      <c r="D302" s="113">
        <v>0</v>
      </c>
      <c r="E302" s="113">
        <v>0</v>
      </c>
      <c r="F302" s="123" t="s">
        <v>281</v>
      </c>
      <c r="G302" s="122">
        <v>0</v>
      </c>
      <c r="H302" s="122"/>
      <c r="I302" s="27">
        <f t="shared" si="20"/>
        <v>0</v>
      </c>
      <c r="J302" s="74">
        <f>SUM(I297:I302)</f>
        <v>0</v>
      </c>
      <c r="K302" s="4"/>
      <c r="L302" s="4"/>
      <c r="M302" s="4"/>
      <c r="N302" s="4"/>
      <c r="O302" s="4"/>
      <c r="P302" s="4"/>
    </row>
    <row r="303" spans="2:16" ht="13.5" customHeight="1">
      <c r="B303" s="47">
        <v>199</v>
      </c>
      <c r="C303" s="104"/>
      <c r="D303" s="113">
        <v>0</v>
      </c>
      <c r="E303" s="122">
        <v>0</v>
      </c>
      <c r="F303" s="123" t="s">
        <v>281</v>
      </c>
      <c r="G303" s="122">
        <v>0</v>
      </c>
      <c r="H303" s="122"/>
      <c r="I303" s="27">
        <f t="shared" si="20"/>
        <v>0</v>
      </c>
      <c r="J303" s="74">
        <f>SUM(I303)</f>
        <v>0</v>
      </c>
      <c r="K303" s="4"/>
      <c r="L303" s="4"/>
      <c r="M303" s="4"/>
      <c r="N303" s="4"/>
      <c r="O303" s="4"/>
      <c r="P303" s="4"/>
    </row>
    <row r="304" spans="2:16" ht="13.5" customHeight="1">
      <c r="B304" s="126"/>
      <c r="C304" s="45" t="s">
        <v>54</v>
      </c>
      <c r="D304" s="38"/>
      <c r="E304" s="37"/>
      <c r="F304" s="37"/>
      <c r="G304" s="37"/>
      <c r="H304" s="37"/>
      <c r="I304" s="40"/>
      <c r="J304" s="41">
        <f>SUM(J251:J303)</f>
        <v>0</v>
      </c>
      <c r="K304" s="4"/>
      <c r="L304" s="4"/>
      <c r="M304" s="4"/>
      <c r="N304" s="4"/>
      <c r="O304" s="4"/>
      <c r="P304" s="4"/>
    </row>
    <row r="305" spans="2:16" ht="13.5" customHeight="1">
      <c r="B305" s="131"/>
      <c r="C305" s="7"/>
      <c r="D305" s="35"/>
      <c r="E305" s="7"/>
      <c r="F305" s="7"/>
      <c r="G305" s="34"/>
      <c r="H305" s="34"/>
      <c r="I305" s="34"/>
      <c r="J305" s="34"/>
      <c r="K305" s="4"/>
      <c r="L305" s="4"/>
      <c r="M305" s="4"/>
      <c r="N305" s="4"/>
      <c r="O305" s="4"/>
      <c r="P305" s="4"/>
    </row>
    <row r="306" spans="2:16" ht="13.5" customHeight="1">
      <c r="B306" s="44">
        <v>8</v>
      </c>
      <c r="C306" s="45" t="s">
        <v>111</v>
      </c>
      <c r="D306" s="39" t="s">
        <v>43</v>
      </c>
      <c r="E306" s="40" t="s">
        <v>44</v>
      </c>
      <c r="F306" s="42" t="s">
        <v>45</v>
      </c>
      <c r="G306" s="40" t="s">
        <v>46</v>
      </c>
      <c r="H306" s="42"/>
      <c r="I306" s="40" t="s">
        <v>47</v>
      </c>
      <c r="J306" s="46" t="s">
        <v>15</v>
      </c>
      <c r="K306" s="4"/>
      <c r="L306" s="4"/>
      <c r="M306" s="4"/>
      <c r="N306" s="4"/>
      <c r="O306" s="4"/>
      <c r="P306" s="4"/>
    </row>
    <row r="307" spans="2:16" ht="13.5" customHeight="1">
      <c r="B307" s="47">
        <v>200</v>
      </c>
      <c r="C307" s="120" t="s">
        <v>22</v>
      </c>
      <c r="D307" s="113"/>
      <c r="E307" s="27"/>
      <c r="F307" s="132"/>
      <c r="G307" s="27"/>
      <c r="H307" s="27"/>
      <c r="I307" s="27"/>
      <c r="J307" s="28"/>
      <c r="K307" s="4"/>
      <c r="L307" s="4"/>
      <c r="M307" s="4"/>
      <c r="N307" s="4"/>
      <c r="O307" s="4"/>
      <c r="P307" s="4"/>
    </row>
    <row r="308" spans="2:16" ht="13.5" customHeight="1">
      <c r="B308" s="47"/>
      <c r="C308" s="68" t="s">
        <v>543</v>
      </c>
      <c r="D308" s="122">
        <v>0</v>
      </c>
      <c r="E308" s="122">
        <v>0</v>
      </c>
      <c r="F308" s="123" t="s">
        <v>95</v>
      </c>
      <c r="G308" s="122">
        <v>0</v>
      </c>
      <c r="H308" s="122"/>
      <c r="I308" s="27">
        <f aca="true" t="shared" si="21" ref="I308:I314">IF(D308="",E308*G308,D308*E308*G308)</f>
        <v>0</v>
      </c>
      <c r="J308" s="221"/>
      <c r="K308" s="4"/>
      <c r="L308" s="4"/>
      <c r="M308" s="4"/>
      <c r="N308" s="4"/>
      <c r="O308" s="4"/>
      <c r="P308" s="4"/>
    </row>
    <row r="309" spans="2:16" ht="13.5" customHeight="1">
      <c r="B309" s="47"/>
      <c r="C309" s="68" t="s">
        <v>570</v>
      </c>
      <c r="D309" s="122">
        <v>0</v>
      </c>
      <c r="E309" s="122">
        <v>0</v>
      </c>
      <c r="F309" s="123" t="s">
        <v>281</v>
      </c>
      <c r="G309" s="122">
        <v>0</v>
      </c>
      <c r="H309" s="122"/>
      <c r="I309" s="27">
        <f t="shared" si="21"/>
        <v>0</v>
      </c>
      <c r="J309" s="221"/>
      <c r="K309" s="4"/>
      <c r="L309" s="4"/>
      <c r="M309" s="4"/>
      <c r="N309" s="4"/>
      <c r="O309" s="4"/>
      <c r="P309" s="4"/>
    </row>
    <row r="310" spans="2:16" ht="13.5" customHeight="1">
      <c r="B310" s="47"/>
      <c r="C310" s="104" t="s">
        <v>75</v>
      </c>
      <c r="D310" s="113">
        <v>0</v>
      </c>
      <c r="E310" s="122">
        <v>0</v>
      </c>
      <c r="F310" s="123" t="s">
        <v>281</v>
      </c>
      <c r="G310" s="122">
        <v>0</v>
      </c>
      <c r="H310" s="122"/>
      <c r="I310" s="27">
        <f t="shared" si="21"/>
        <v>0</v>
      </c>
      <c r="J310" s="221"/>
      <c r="K310" s="4"/>
      <c r="L310" s="4"/>
      <c r="M310" s="4"/>
      <c r="N310" s="4"/>
      <c r="O310" s="4"/>
      <c r="P310" s="4"/>
    </row>
    <row r="311" spans="2:16" ht="13.5" customHeight="1">
      <c r="B311" s="47"/>
      <c r="C311" s="104" t="s">
        <v>85</v>
      </c>
      <c r="D311" s="113">
        <v>0</v>
      </c>
      <c r="E311" s="122">
        <v>0</v>
      </c>
      <c r="F311" s="123" t="s">
        <v>95</v>
      </c>
      <c r="G311" s="122">
        <v>0</v>
      </c>
      <c r="H311" s="122"/>
      <c r="I311" s="27">
        <f t="shared" si="21"/>
        <v>0</v>
      </c>
      <c r="J311" s="221"/>
      <c r="K311" s="4"/>
      <c r="L311" s="4"/>
      <c r="M311" s="4"/>
      <c r="N311" s="4"/>
      <c r="O311" s="4"/>
      <c r="P311" s="4"/>
    </row>
    <row r="312" spans="2:16" ht="13.5" customHeight="1">
      <c r="B312" s="47"/>
      <c r="C312" s="104" t="s">
        <v>86</v>
      </c>
      <c r="D312" s="113">
        <v>0</v>
      </c>
      <c r="E312" s="122">
        <v>0</v>
      </c>
      <c r="F312" s="123" t="s">
        <v>95</v>
      </c>
      <c r="G312" s="122">
        <v>0</v>
      </c>
      <c r="H312" s="122"/>
      <c r="I312" s="27">
        <f t="shared" si="21"/>
        <v>0</v>
      </c>
      <c r="J312" s="221"/>
      <c r="K312" s="4"/>
      <c r="L312" s="4"/>
      <c r="M312" s="4"/>
      <c r="N312" s="4"/>
      <c r="O312" s="4"/>
      <c r="P312" s="4"/>
    </row>
    <row r="313" spans="2:16" ht="13.5" customHeight="1">
      <c r="B313" s="47"/>
      <c r="C313" s="104" t="s">
        <v>87</v>
      </c>
      <c r="D313" s="113">
        <v>0</v>
      </c>
      <c r="E313" s="122">
        <v>0</v>
      </c>
      <c r="F313" s="123" t="s">
        <v>281</v>
      </c>
      <c r="G313" s="122">
        <v>0</v>
      </c>
      <c r="H313" s="122"/>
      <c r="I313" s="27">
        <f t="shared" si="21"/>
        <v>0</v>
      </c>
      <c r="J313" s="221"/>
      <c r="K313" s="4"/>
      <c r="L313" s="4"/>
      <c r="M313" s="4"/>
      <c r="N313" s="4"/>
      <c r="O313" s="4"/>
      <c r="P313" s="4"/>
    </row>
    <row r="314" spans="2:16" ht="13.5" customHeight="1">
      <c r="B314" s="47"/>
      <c r="C314" s="104" t="s">
        <v>88</v>
      </c>
      <c r="D314" s="113">
        <v>0</v>
      </c>
      <c r="E314" s="122">
        <v>0</v>
      </c>
      <c r="F314" s="72" t="s">
        <v>281</v>
      </c>
      <c r="G314" s="27">
        <v>0</v>
      </c>
      <c r="H314" s="27"/>
      <c r="I314" s="27">
        <f t="shared" si="21"/>
        <v>0</v>
      </c>
      <c r="J314" s="74">
        <f>SUM(I308:I314)</f>
        <v>0</v>
      </c>
      <c r="K314" s="4"/>
      <c r="L314" s="4"/>
      <c r="M314" s="4"/>
      <c r="N314" s="4"/>
      <c r="O314" s="4"/>
      <c r="P314" s="4"/>
    </row>
    <row r="315" spans="2:16" ht="13.5" customHeight="1">
      <c r="B315" s="47">
        <v>201</v>
      </c>
      <c r="C315" s="120" t="s">
        <v>112</v>
      </c>
      <c r="D315" s="26"/>
      <c r="E315" s="27"/>
      <c r="F315" s="72"/>
      <c r="G315" s="27"/>
      <c r="H315" s="27"/>
      <c r="I315" s="27"/>
      <c r="J315" s="28"/>
      <c r="K315" s="4"/>
      <c r="L315" s="4"/>
      <c r="M315" s="4"/>
      <c r="N315" s="4"/>
      <c r="O315" s="4"/>
      <c r="P315" s="4"/>
    </row>
    <row r="316" spans="2:16" ht="13.5" customHeight="1">
      <c r="B316" s="47"/>
      <c r="C316" s="68" t="s">
        <v>543</v>
      </c>
      <c r="D316" s="122">
        <v>0</v>
      </c>
      <c r="E316" s="122">
        <v>0</v>
      </c>
      <c r="F316" s="123" t="s">
        <v>95</v>
      </c>
      <c r="G316" s="122">
        <v>0</v>
      </c>
      <c r="H316" s="122"/>
      <c r="I316" s="27">
        <f aca="true" t="shared" si="22" ref="I316:I321">IF(D316="",E316*G316,D316*E316*G316)</f>
        <v>0</v>
      </c>
      <c r="J316" s="221"/>
      <c r="K316" s="4"/>
      <c r="L316" s="4"/>
      <c r="M316" s="4"/>
      <c r="N316" s="4"/>
      <c r="O316" s="4"/>
      <c r="P316" s="4"/>
    </row>
    <row r="317" spans="2:16" ht="13.5" customHeight="1">
      <c r="B317" s="47"/>
      <c r="C317" s="104" t="s">
        <v>85</v>
      </c>
      <c r="D317" s="113">
        <v>0</v>
      </c>
      <c r="E317" s="122">
        <v>0</v>
      </c>
      <c r="F317" s="123" t="s">
        <v>95</v>
      </c>
      <c r="G317" s="122">
        <v>0</v>
      </c>
      <c r="H317" s="122"/>
      <c r="I317" s="27">
        <f t="shared" si="22"/>
        <v>0</v>
      </c>
      <c r="J317" s="221"/>
      <c r="K317" s="4"/>
      <c r="L317" s="4"/>
      <c r="M317" s="4"/>
      <c r="N317" s="4"/>
      <c r="O317" s="4"/>
      <c r="P317" s="4"/>
    </row>
    <row r="318" spans="2:16" ht="13.5" customHeight="1">
      <c r="B318" s="47"/>
      <c r="C318" s="104" t="s">
        <v>86</v>
      </c>
      <c r="D318" s="113">
        <v>0</v>
      </c>
      <c r="E318" s="122">
        <v>0</v>
      </c>
      <c r="F318" s="123" t="s">
        <v>95</v>
      </c>
      <c r="G318" s="122">
        <v>0</v>
      </c>
      <c r="H318" s="122"/>
      <c r="I318" s="27">
        <f t="shared" si="22"/>
        <v>0</v>
      </c>
      <c r="J318" s="221"/>
      <c r="K318" s="4"/>
      <c r="L318" s="4"/>
      <c r="M318" s="4"/>
      <c r="N318" s="4"/>
      <c r="O318" s="4"/>
      <c r="P318" s="4"/>
    </row>
    <row r="319" spans="2:16" ht="13.5" customHeight="1">
      <c r="B319" s="47"/>
      <c r="C319" s="104" t="s">
        <v>87</v>
      </c>
      <c r="D319" s="113">
        <v>0</v>
      </c>
      <c r="E319" s="122">
        <v>0</v>
      </c>
      <c r="F319" s="123" t="s">
        <v>281</v>
      </c>
      <c r="G319" s="122">
        <v>0</v>
      </c>
      <c r="H319" s="122"/>
      <c r="I319" s="27">
        <f t="shared" si="22"/>
        <v>0</v>
      </c>
      <c r="J319" s="221"/>
      <c r="K319" s="4"/>
      <c r="L319" s="4"/>
      <c r="M319" s="4"/>
      <c r="N319" s="4"/>
      <c r="O319" s="4"/>
      <c r="P319" s="4"/>
    </row>
    <row r="320" spans="2:16" ht="13.5" customHeight="1">
      <c r="B320" s="47"/>
      <c r="C320" s="104" t="s">
        <v>88</v>
      </c>
      <c r="D320" s="113">
        <v>0</v>
      </c>
      <c r="E320" s="122">
        <v>0</v>
      </c>
      <c r="F320" s="123" t="s">
        <v>281</v>
      </c>
      <c r="G320" s="122">
        <v>0</v>
      </c>
      <c r="H320" s="122"/>
      <c r="I320" s="27">
        <f t="shared" si="22"/>
        <v>0</v>
      </c>
      <c r="J320" s="74">
        <f>SUM(I316:I320)</f>
        <v>0</v>
      </c>
      <c r="K320" s="4"/>
      <c r="L320" s="4"/>
      <c r="M320" s="4"/>
      <c r="N320" s="4"/>
      <c r="O320" s="4"/>
      <c r="P320" s="4"/>
    </row>
    <row r="321" spans="2:16" ht="13.5" customHeight="1">
      <c r="B321" s="47">
        <v>209</v>
      </c>
      <c r="C321" s="68"/>
      <c r="D321" s="122">
        <v>0</v>
      </c>
      <c r="E321" s="122">
        <v>0</v>
      </c>
      <c r="F321" s="123" t="s">
        <v>95</v>
      </c>
      <c r="G321" s="122">
        <v>0</v>
      </c>
      <c r="H321" s="122"/>
      <c r="I321" s="27">
        <f t="shared" si="22"/>
        <v>0</v>
      </c>
      <c r="J321" s="74">
        <f>I321</f>
        <v>0</v>
      </c>
      <c r="K321" s="4"/>
      <c r="L321" s="4"/>
      <c r="M321" s="4"/>
      <c r="N321" s="4"/>
      <c r="O321" s="4"/>
      <c r="P321" s="4"/>
    </row>
    <row r="322" spans="2:16" ht="13.5" customHeight="1">
      <c r="B322" s="126"/>
      <c r="C322" s="45" t="s">
        <v>54</v>
      </c>
      <c r="D322" s="38"/>
      <c r="E322" s="37"/>
      <c r="F322" s="37"/>
      <c r="G322" s="37"/>
      <c r="H322" s="37"/>
      <c r="I322" s="40"/>
      <c r="J322" s="41">
        <f>SUM(J307:J321)</f>
        <v>0</v>
      </c>
      <c r="K322" s="4"/>
      <c r="L322" s="4"/>
      <c r="M322" s="4"/>
      <c r="N322" s="4"/>
      <c r="O322" s="4"/>
      <c r="P322" s="4"/>
    </row>
    <row r="323" spans="2:15" ht="13.5" customHeight="1">
      <c r="B323" s="131"/>
      <c r="C323" s="7"/>
      <c r="D323" s="35"/>
      <c r="E323" s="7"/>
      <c r="F323" s="7"/>
      <c r="G323" s="34"/>
      <c r="H323" s="34"/>
      <c r="I323" s="34"/>
      <c r="J323" s="34"/>
      <c r="K323" s="33"/>
      <c r="L323" s="33"/>
      <c r="M323" s="33"/>
      <c r="N323" s="33"/>
      <c r="O323" s="33"/>
    </row>
    <row r="324" spans="2:15" ht="13.5" customHeight="1">
      <c r="B324" s="44">
        <v>9</v>
      </c>
      <c r="C324" s="45" t="s">
        <v>549</v>
      </c>
      <c r="D324" s="39" t="s">
        <v>43</v>
      </c>
      <c r="E324" s="40" t="s">
        <v>44</v>
      </c>
      <c r="F324" s="42" t="s">
        <v>45</v>
      </c>
      <c r="G324" s="40" t="s">
        <v>46</v>
      </c>
      <c r="H324" s="42"/>
      <c r="I324" s="40" t="s">
        <v>47</v>
      </c>
      <c r="J324" s="46" t="s">
        <v>15</v>
      </c>
      <c r="K324" s="33"/>
      <c r="L324" s="33"/>
      <c r="M324" s="33"/>
      <c r="N324" s="33"/>
      <c r="O324" s="33"/>
    </row>
    <row r="325" spans="2:16" ht="13.5" customHeight="1">
      <c r="B325" s="47">
        <v>210</v>
      </c>
      <c r="C325" s="120" t="s">
        <v>113</v>
      </c>
      <c r="D325" s="113"/>
      <c r="E325" s="27"/>
      <c r="F325" s="72"/>
      <c r="G325" s="27"/>
      <c r="H325" s="27"/>
      <c r="I325" s="27"/>
      <c r="J325" s="28"/>
      <c r="K325" s="4"/>
      <c r="L325" s="4"/>
      <c r="M325" s="4"/>
      <c r="N325" s="4"/>
      <c r="O325" s="4"/>
      <c r="P325" s="4"/>
    </row>
    <row r="326" spans="2:16" ht="13.5" customHeight="1">
      <c r="B326" s="47"/>
      <c r="C326" s="68" t="s">
        <v>567</v>
      </c>
      <c r="D326" s="122">
        <v>0</v>
      </c>
      <c r="E326" s="122">
        <v>0</v>
      </c>
      <c r="F326" s="123" t="s">
        <v>95</v>
      </c>
      <c r="G326" s="122">
        <v>0</v>
      </c>
      <c r="H326" s="122"/>
      <c r="I326" s="27">
        <f aca="true" t="shared" si="23" ref="I326:I332">IF(D326="",E326*G326,D326*E326*G326)</f>
        <v>0</v>
      </c>
      <c r="J326" s="221"/>
      <c r="K326" s="4"/>
      <c r="L326" s="4"/>
      <c r="M326" s="4"/>
      <c r="N326" s="4"/>
      <c r="O326" s="4"/>
      <c r="P326" s="4"/>
    </row>
    <row r="327" spans="2:16" ht="13.5" customHeight="1">
      <c r="B327" s="47"/>
      <c r="C327" s="68" t="s">
        <v>543</v>
      </c>
      <c r="D327" s="122">
        <v>0</v>
      </c>
      <c r="E327" s="122">
        <v>0</v>
      </c>
      <c r="F327" s="123" t="s">
        <v>95</v>
      </c>
      <c r="G327" s="122">
        <v>0</v>
      </c>
      <c r="H327" s="122"/>
      <c r="I327" s="27">
        <f t="shared" si="23"/>
        <v>0</v>
      </c>
      <c r="J327" s="221"/>
      <c r="K327" s="4"/>
      <c r="L327" s="4"/>
      <c r="M327" s="4"/>
      <c r="N327" s="4"/>
      <c r="O327" s="4"/>
      <c r="P327" s="4"/>
    </row>
    <row r="328" spans="2:16" ht="13.5" customHeight="1">
      <c r="B328" s="47"/>
      <c r="C328" s="104" t="s">
        <v>75</v>
      </c>
      <c r="D328" s="113">
        <v>0</v>
      </c>
      <c r="E328" s="122">
        <v>0</v>
      </c>
      <c r="F328" s="123" t="s">
        <v>281</v>
      </c>
      <c r="G328" s="122">
        <v>0</v>
      </c>
      <c r="H328" s="122"/>
      <c r="I328" s="27">
        <f t="shared" si="23"/>
        <v>0</v>
      </c>
      <c r="J328" s="221"/>
      <c r="K328" s="4"/>
      <c r="L328" s="4"/>
      <c r="M328" s="4"/>
      <c r="N328" s="4"/>
      <c r="O328" s="4"/>
      <c r="P328" s="4"/>
    </row>
    <row r="329" spans="2:16" ht="13.5" customHeight="1">
      <c r="B329" s="47"/>
      <c r="C329" s="104" t="s">
        <v>85</v>
      </c>
      <c r="D329" s="113">
        <v>0</v>
      </c>
      <c r="E329" s="122">
        <v>0</v>
      </c>
      <c r="F329" s="123" t="s">
        <v>95</v>
      </c>
      <c r="G329" s="122">
        <v>0</v>
      </c>
      <c r="H329" s="122"/>
      <c r="I329" s="27">
        <f t="shared" si="23"/>
        <v>0</v>
      </c>
      <c r="J329" s="221"/>
      <c r="K329" s="4"/>
      <c r="L329" s="4"/>
      <c r="M329" s="4"/>
      <c r="N329" s="4"/>
      <c r="O329" s="4"/>
      <c r="P329" s="4"/>
    </row>
    <row r="330" spans="2:16" ht="13.5" customHeight="1">
      <c r="B330" s="47"/>
      <c r="C330" s="104" t="s">
        <v>86</v>
      </c>
      <c r="D330" s="113">
        <v>0</v>
      </c>
      <c r="E330" s="122">
        <v>0</v>
      </c>
      <c r="F330" s="123" t="s">
        <v>95</v>
      </c>
      <c r="G330" s="122">
        <v>0</v>
      </c>
      <c r="H330" s="122"/>
      <c r="I330" s="27">
        <f t="shared" si="23"/>
        <v>0</v>
      </c>
      <c r="J330" s="221"/>
      <c r="K330" s="4"/>
      <c r="L330" s="4"/>
      <c r="M330" s="4"/>
      <c r="N330" s="4"/>
      <c r="O330" s="4"/>
      <c r="P330" s="4"/>
    </row>
    <row r="331" spans="2:16" ht="13.5" customHeight="1">
      <c r="B331" s="47"/>
      <c r="C331" s="104" t="s">
        <v>87</v>
      </c>
      <c r="D331" s="113">
        <v>0</v>
      </c>
      <c r="E331" s="122">
        <v>0</v>
      </c>
      <c r="F331" s="123" t="s">
        <v>281</v>
      </c>
      <c r="G331" s="122">
        <v>0</v>
      </c>
      <c r="H331" s="122"/>
      <c r="I331" s="27">
        <f t="shared" si="23"/>
        <v>0</v>
      </c>
      <c r="J331" s="221"/>
      <c r="K331" s="4"/>
      <c r="L331" s="4"/>
      <c r="M331" s="4"/>
      <c r="N331" s="4"/>
      <c r="O331" s="4"/>
      <c r="P331" s="4"/>
    </row>
    <row r="332" spans="2:16" ht="13.5" customHeight="1">
      <c r="B332" s="47"/>
      <c r="C332" s="104" t="s">
        <v>88</v>
      </c>
      <c r="D332" s="113">
        <f>$D$7</f>
        <v>0</v>
      </c>
      <c r="E332" s="122">
        <f>nattillæg1</f>
        <v>0</v>
      </c>
      <c r="F332" s="123" t="s">
        <v>281</v>
      </c>
      <c r="G332" s="122">
        <v>0</v>
      </c>
      <c r="H332" s="122"/>
      <c r="I332" s="27">
        <f t="shared" si="23"/>
        <v>0</v>
      </c>
      <c r="J332" s="74">
        <f>SUM(I326:I332)</f>
        <v>0</v>
      </c>
      <c r="K332" s="4"/>
      <c r="L332" s="4"/>
      <c r="M332" s="4"/>
      <c r="N332" s="4"/>
      <c r="O332" s="4"/>
      <c r="P332" s="4"/>
    </row>
    <row r="333" spans="2:16" ht="13.5" customHeight="1">
      <c r="B333" s="47">
        <v>212</v>
      </c>
      <c r="C333" s="120" t="s">
        <v>114</v>
      </c>
      <c r="D333" s="113"/>
      <c r="E333" s="27"/>
      <c r="F333" s="72"/>
      <c r="G333" s="122"/>
      <c r="H333" s="27"/>
      <c r="I333" s="27"/>
      <c r="J333" s="28"/>
      <c r="K333" s="4"/>
      <c r="L333" s="4"/>
      <c r="M333" s="4"/>
      <c r="N333" s="4"/>
      <c r="O333" s="4"/>
      <c r="P333" s="4"/>
    </row>
    <row r="334" spans="2:16" ht="13.5" customHeight="1">
      <c r="B334" s="47"/>
      <c r="C334" s="68" t="s">
        <v>543</v>
      </c>
      <c r="D334" s="122">
        <v>0</v>
      </c>
      <c r="E334" s="122">
        <v>0</v>
      </c>
      <c r="F334" s="123" t="s">
        <v>95</v>
      </c>
      <c r="G334" s="122">
        <v>0</v>
      </c>
      <c r="H334" s="122"/>
      <c r="I334" s="27">
        <f aca="true" t="shared" si="24" ref="I334:I339">IF(D334="",E334*G334,D334*E334*G334)</f>
        <v>0</v>
      </c>
      <c r="J334" s="221"/>
      <c r="K334" s="4"/>
      <c r="L334" s="4"/>
      <c r="M334" s="4"/>
      <c r="N334" s="4"/>
      <c r="O334" s="4"/>
      <c r="P334" s="4"/>
    </row>
    <row r="335" spans="2:16" ht="13.5" customHeight="1">
      <c r="B335" s="47"/>
      <c r="C335" s="104" t="s">
        <v>75</v>
      </c>
      <c r="D335" s="113">
        <v>0</v>
      </c>
      <c r="E335" s="122">
        <v>0</v>
      </c>
      <c r="F335" s="123" t="s">
        <v>281</v>
      </c>
      <c r="G335" s="122">
        <v>0</v>
      </c>
      <c r="H335" s="122"/>
      <c r="I335" s="27">
        <f t="shared" si="24"/>
        <v>0</v>
      </c>
      <c r="J335" s="221"/>
      <c r="K335" s="4"/>
      <c r="L335" s="4"/>
      <c r="M335" s="4"/>
      <c r="N335" s="4"/>
      <c r="O335" s="4"/>
      <c r="P335" s="4"/>
    </row>
    <row r="336" spans="2:16" ht="13.5" customHeight="1">
      <c r="B336" s="47"/>
      <c r="C336" s="104" t="s">
        <v>85</v>
      </c>
      <c r="D336" s="113">
        <v>0</v>
      </c>
      <c r="E336" s="122">
        <v>0</v>
      </c>
      <c r="F336" s="123" t="s">
        <v>95</v>
      </c>
      <c r="G336" s="122">
        <v>0</v>
      </c>
      <c r="H336" s="122"/>
      <c r="I336" s="27">
        <f t="shared" si="24"/>
        <v>0</v>
      </c>
      <c r="J336" s="221"/>
      <c r="K336" s="4"/>
      <c r="L336" s="4"/>
      <c r="M336" s="4"/>
      <c r="N336" s="4"/>
      <c r="O336" s="4"/>
      <c r="P336" s="4"/>
    </row>
    <row r="337" spans="2:16" ht="13.5" customHeight="1">
      <c r="B337" s="47"/>
      <c r="C337" s="104" t="s">
        <v>86</v>
      </c>
      <c r="D337" s="113">
        <v>0</v>
      </c>
      <c r="E337" s="122">
        <v>0</v>
      </c>
      <c r="F337" s="123" t="s">
        <v>95</v>
      </c>
      <c r="G337" s="122">
        <v>0</v>
      </c>
      <c r="H337" s="122"/>
      <c r="I337" s="27">
        <f t="shared" si="24"/>
        <v>0</v>
      </c>
      <c r="J337" s="221"/>
      <c r="K337" s="4"/>
      <c r="L337" s="4"/>
      <c r="M337" s="4"/>
      <c r="N337" s="4"/>
      <c r="O337" s="4"/>
      <c r="P337" s="4"/>
    </row>
    <row r="338" spans="2:16" ht="13.5" customHeight="1">
      <c r="B338" s="47"/>
      <c r="C338" s="104" t="s">
        <v>87</v>
      </c>
      <c r="D338" s="113">
        <v>0</v>
      </c>
      <c r="E338" s="122">
        <v>0</v>
      </c>
      <c r="F338" s="123" t="s">
        <v>281</v>
      </c>
      <c r="G338" s="122">
        <v>0</v>
      </c>
      <c r="H338" s="122"/>
      <c r="I338" s="27">
        <f t="shared" si="24"/>
        <v>0</v>
      </c>
      <c r="J338" s="221"/>
      <c r="K338" s="4"/>
      <c r="L338" s="4"/>
      <c r="M338" s="4"/>
      <c r="N338" s="4"/>
      <c r="O338" s="4"/>
      <c r="P338" s="4"/>
    </row>
    <row r="339" spans="2:16" ht="13.5" customHeight="1">
      <c r="B339" s="47"/>
      <c r="C339" s="104" t="s">
        <v>88</v>
      </c>
      <c r="D339" s="113">
        <v>0</v>
      </c>
      <c r="E339" s="122">
        <v>0</v>
      </c>
      <c r="F339" s="123" t="s">
        <v>281</v>
      </c>
      <c r="G339" s="122">
        <v>0</v>
      </c>
      <c r="H339" s="122"/>
      <c r="I339" s="27">
        <f t="shared" si="24"/>
        <v>0</v>
      </c>
      <c r="J339" s="74">
        <f>SUM(I334:I339)</f>
        <v>0</v>
      </c>
      <c r="K339" s="4"/>
      <c r="L339" s="4"/>
      <c r="M339" s="4"/>
      <c r="N339" s="4"/>
      <c r="O339" s="4"/>
      <c r="P339" s="4"/>
    </row>
    <row r="340" spans="2:16" ht="13.5" customHeight="1">
      <c r="B340" s="47">
        <v>213</v>
      </c>
      <c r="C340" s="120" t="s">
        <v>115</v>
      </c>
      <c r="D340" s="113"/>
      <c r="E340" s="27"/>
      <c r="F340" s="72"/>
      <c r="G340" s="122"/>
      <c r="H340" s="27"/>
      <c r="I340" s="27"/>
      <c r="J340" s="28"/>
      <c r="K340" s="4"/>
      <c r="L340" s="4"/>
      <c r="M340" s="4"/>
      <c r="N340" s="4"/>
      <c r="O340" s="4"/>
      <c r="P340" s="4"/>
    </row>
    <row r="341" spans="2:16" ht="13.5" customHeight="1">
      <c r="B341" s="47"/>
      <c r="C341" s="68" t="s">
        <v>543</v>
      </c>
      <c r="D341" s="122">
        <v>0</v>
      </c>
      <c r="E341" s="122">
        <v>0</v>
      </c>
      <c r="F341" s="123" t="s">
        <v>95</v>
      </c>
      <c r="G341" s="122">
        <v>0</v>
      </c>
      <c r="H341" s="122"/>
      <c r="I341" s="27">
        <f aca="true" t="shared" si="25" ref="I341:I347">IF(D341="",E341*G341,D341*E341*G341)</f>
        <v>0</v>
      </c>
      <c r="J341" s="221"/>
      <c r="K341" s="4"/>
      <c r="L341" s="4"/>
      <c r="M341" s="4"/>
      <c r="N341" s="4"/>
      <c r="O341" s="4"/>
      <c r="P341" s="4"/>
    </row>
    <row r="342" spans="2:16" ht="13.5" customHeight="1">
      <c r="B342" s="47"/>
      <c r="C342" s="104" t="s">
        <v>75</v>
      </c>
      <c r="D342" s="113">
        <v>0</v>
      </c>
      <c r="E342" s="122">
        <v>0</v>
      </c>
      <c r="F342" s="123" t="s">
        <v>281</v>
      </c>
      <c r="G342" s="122">
        <v>0</v>
      </c>
      <c r="H342" s="122"/>
      <c r="I342" s="27">
        <f t="shared" si="25"/>
        <v>0</v>
      </c>
      <c r="J342" s="221"/>
      <c r="K342" s="4"/>
      <c r="L342" s="4"/>
      <c r="M342" s="4"/>
      <c r="N342" s="4"/>
      <c r="O342" s="4"/>
      <c r="P342" s="4"/>
    </row>
    <row r="343" spans="2:16" ht="13.5" customHeight="1">
      <c r="B343" s="47"/>
      <c r="C343" s="104" t="s">
        <v>85</v>
      </c>
      <c r="D343" s="113">
        <v>0</v>
      </c>
      <c r="E343" s="122">
        <v>0</v>
      </c>
      <c r="F343" s="123" t="s">
        <v>95</v>
      </c>
      <c r="G343" s="122">
        <v>0</v>
      </c>
      <c r="H343" s="122"/>
      <c r="I343" s="27">
        <f t="shared" si="25"/>
        <v>0</v>
      </c>
      <c r="J343" s="221"/>
      <c r="K343" s="4"/>
      <c r="L343" s="4"/>
      <c r="M343" s="4"/>
      <c r="N343" s="4"/>
      <c r="O343" s="4"/>
      <c r="P343" s="4"/>
    </row>
    <row r="344" spans="2:16" ht="13.5" customHeight="1">
      <c r="B344" s="47"/>
      <c r="C344" s="104" t="s">
        <v>86</v>
      </c>
      <c r="D344" s="113">
        <v>0</v>
      </c>
      <c r="E344" s="122">
        <v>0</v>
      </c>
      <c r="F344" s="123" t="s">
        <v>95</v>
      </c>
      <c r="G344" s="122">
        <v>0</v>
      </c>
      <c r="H344" s="122"/>
      <c r="I344" s="27">
        <f t="shared" si="25"/>
        <v>0</v>
      </c>
      <c r="J344" s="221"/>
      <c r="K344" s="4"/>
      <c r="L344" s="4"/>
      <c r="M344" s="4"/>
      <c r="N344" s="4"/>
      <c r="O344" s="4"/>
      <c r="P344" s="4"/>
    </row>
    <row r="345" spans="2:16" ht="13.5" customHeight="1">
      <c r="B345" s="47"/>
      <c r="C345" s="104" t="s">
        <v>87</v>
      </c>
      <c r="D345" s="113">
        <v>0</v>
      </c>
      <c r="E345" s="122">
        <v>0</v>
      </c>
      <c r="F345" s="123" t="s">
        <v>281</v>
      </c>
      <c r="G345" s="122">
        <v>0</v>
      </c>
      <c r="H345" s="122"/>
      <c r="I345" s="27">
        <f t="shared" si="25"/>
        <v>0</v>
      </c>
      <c r="J345" s="221"/>
      <c r="K345" s="4"/>
      <c r="L345" s="4"/>
      <c r="M345" s="4"/>
      <c r="N345" s="4"/>
      <c r="O345" s="4"/>
      <c r="P345" s="4"/>
    </row>
    <row r="346" spans="2:16" ht="13.5" customHeight="1">
      <c r="B346" s="47"/>
      <c r="C346" s="104" t="s">
        <v>88</v>
      </c>
      <c r="D346" s="113">
        <v>0</v>
      </c>
      <c r="E346" s="122">
        <v>0</v>
      </c>
      <c r="F346" s="123" t="s">
        <v>281</v>
      </c>
      <c r="G346" s="122">
        <v>0</v>
      </c>
      <c r="H346" s="122"/>
      <c r="I346" s="27">
        <f t="shared" si="25"/>
        <v>0</v>
      </c>
      <c r="J346" s="74">
        <f>SUM(I341:I346)</f>
        <v>0</v>
      </c>
      <c r="K346" s="4"/>
      <c r="L346" s="4"/>
      <c r="M346" s="4"/>
      <c r="N346" s="4"/>
      <c r="O346" s="4"/>
      <c r="P346" s="4"/>
    </row>
    <row r="347" spans="2:16" ht="13.5" customHeight="1">
      <c r="B347" s="47">
        <v>219</v>
      </c>
      <c r="C347" s="68"/>
      <c r="D347" s="113">
        <v>0</v>
      </c>
      <c r="E347" s="122">
        <v>0</v>
      </c>
      <c r="F347" s="123" t="s">
        <v>95</v>
      </c>
      <c r="G347" s="122">
        <v>0</v>
      </c>
      <c r="H347" s="122"/>
      <c r="I347" s="27">
        <f t="shared" si="25"/>
        <v>0</v>
      </c>
      <c r="J347" s="74">
        <f>I347</f>
        <v>0</v>
      </c>
      <c r="K347" s="4"/>
      <c r="L347" s="4"/>
      <c r="M347" s="4"/>
      <c r="N347" s="4"/>
      <c r="O347" s="4"/>
      <c r="P347" s="4"/>
    </row>
    <row r="348" spans="2:16" ht="13.5" customHeight="1">
      <c r="B348" s="44"/>
      <c r="C348" s="45" t="s">
        <v>54</v>
      </c>
      <c r="D348" s="38"/>
      <c r="E348" s="37"/>
      <c r="F348" s="37"/>
      <c r="G348" s="37"/>
      <c r="H348" s="37"/>
      <c r="I348" s="40"/>
      <c r="J348" s="41">
        <f>SUM(J325:J347)</f>
        <v>0</v>
      </c>
      <c r="K348" s="4"/>
      <c r="L348" s="4"/>
      <c r="M348" s="4"/>
      <c r="N348" s="4"/>
      <c r="O348" s="4"/>
      <c r="P348" s="4"/>
    </row>
    <row r="349" spans="2:16" ht="13.5" customHeight="1">
      <c r="B349" s="131"/>
      <c r="C349" s="7"/>
      <c r="D349" s="35"/>
      <c r="E349" s="7"/>
      <c r="F349" s="7"/>
      <c r="G349" s="34"/>
      <c r="H349" s="34"/>
      <c r="I349" s="34"/>
      <c r="J349" s="34"/>
      <c r="K349" s="4"/>
      <c r="L349" s="4"/>
      <c r="M349" s="4"/>
      <c r="N349" s="4"/>
      <c r="O349" s="4"/>
      <c r="P349" s="4"/>
    </row>
    <row r="350" spans="2:16" ht="13.5" customHeight="1">
      <c r="B350" s="44">
        <v>10</v>
      </c>
      <c r="C350" s="45" t="s">
        <v>550</v>
      </c>
      <c r="D350" s="39" t="s">
        <v>43</v>
      </c>
      <c r="E350" s="40" t="s">
        <v>44</v>
      </c>
      <c r="F350" s="42" t="s">
        <v>45</v>
      </c>
      <c r="G350" s="40" t="s">
        <v>46</v>
      </c>
      <c r="H350" s="42"/>
      <c r="I350" s="40" t="s">
        <v>47</v>
      </c>
      <c r="J350" s="46" t="s">
        <v>15</v>
      </c>
      <c r="K350" s="4"/>
      <c r="L350" s="4"/>
      <c r="M350" s="4"/>
      <c r="N350" s="4"/>
      <c r="O350" s="4"/>
      <c r="P350" s="4"/>
    </row>
    <row r="351" spans="2:16" ht="13.5" customHeight="1">
      <c r="B351" s="47">
        <v>220</v>
      </c>
      <c r="C351" s="120" t="s">
        <v>116</v>
      </c>
      <c r="D351" s="113"/>
      <c r="E351" s="27"/>
      <c r="F351" s="72"/>
      <c r="G351" s="122"/>
      <c r="H351" s="27"/>
      <c r="I351" s="27"/>
      <c r="J351" s="28"/>
      <c r="K351" s="4"/>
      <c r="L351" s="4"/>
      <c r="M351" s="4"/>
      <c r="N351" s="4"/>
      <c r="O351" s="4"/>
      <c r="P351" s="4"/>
    </row>
    <row r="352" spans="2:16" ht="13.5" customHeight="1">
      <c r="B352" s="47"/>
      <c r="C352" s="68" t="s">
        <v>569</v>
      </c>
      <c r="D352" s="122">
        <v>0</v>
      </c>
      <c r="E352" s="122">
        <v>0</v>
      </c>
      <c r="F352" s="123" t="s">
        <v>95</v>
      </c>
      <c r="G352" s="122">
        <v>0</v>
      </c>
      <c r="H352" s="122"/>
      <c r="I352" s="27">
        <f aca="true" t="shared" si="26" ref="I352:I358">IF(D352="",E352*G352,D352*E352*G352)</f>
        <v>0</v>
      </c>
      <c r="J352" s="221"/>
      <c r="K352" s="4"/>
      <c r="L352" s="4"/>
      <c r="M352" s="4"/>
      <c r="N352" s="4"/>
      <c r="O352" s="4"/>
      <c r="P352" s="4"/>
    </row>
    <row r="353" spans="2:16" ht="13.5" customHeight="1">
      <c r="B353" s="47"/>
      <c r="C353" s="68" t="s">
        <v>543</v>
      </c>
      <c r="D353" s="122">
        <v>0</v>
      </c>
      <c r="E353" s="122">
        <v>0</v>
      </c>
      <c r="F353" s="123" t="s">
        <v>95</v>
      </c>
      <c r="G353" s="122">
        <v>0</v>
      </c>
      <c r="H353" s="122"/>
      <c r="I353" s="27">
        <f t="shared" si="26"/>
        <v>0</v>
      </c>
      <c r="J353" s="221"/>
      <c r="K353" s="4"/>
      <c r="L353" s="4"/>
      <c r="M353" s="4"/>
      <c r="N353" s="4"/>
      <c r="O353" s="4"/>
      <c r="P353" s="4"/>
    </row>
    <row r="354" spans="2:16" ht="13.5" customHeight="1">
      <c r="B354" s="47"/>
      <c r="C354" s="104" t="s">
        <v>75</v>
      </c>
      <c r="D354" s="113">
        <v>0</v>
      </c>
      <c r="E354" s="122">
        <v>0</v>
      </c>
      <c r="F354" s="123" t="s">
        <v>281</v>
      </c>
      <c r="G354" s="122">
        <v>0</v>
      </c>
      <c r="H354" s="122"/>
      <c r="I354" s="27">
        <f t="shared" si="26"/>
        <v>0</v>
      </c>
      <c r="J354" s="221"/>
      <c r="K354" s="4"/>
      <c r="L354" s="4"/>
      <c r="M354" s="4"/>
      <c r="N354" s="4"/>
      <c r="O354" s="4"/>
      <c r="P354" s="4"/>
    </row>
    <row r="355" spans="2:16" ht="13.5" customHeight="1">
      <c r="B355" s="47"/>
      <c r="C355" s="104" t="s">
        <v>85</v>
      </c>
      <c r="D355" s="113">
        <v>0</v>
      </c>
      <c r="E355" s="122">
        <v>0</v>
      </c>
      <c r="F355" s="123" t="s">
        <v>95</v>
      </c>
      <c r="G355" s="122">
        <v>0</v>
      </c>
      <c r="H355" s="122"/>
      <c r="I355" s="27">
        <f t="shared" si="26"/>
        <v>0</v>
      </c>
      <c r="J355" s="221"/>
      <c r="K355" s="4"/>
      <c r="L355" s="4"/>
      <c r="M355" s="4"/>
      <c r="N355" s="4"/>
      <c r="O355" s="4"/>
      <c r="P355" s="4"/>
    </row>
    <row r="356" spans="2:16" ht="13.5" customHeight="1">
      <c r="B356" s="47"/>
      <c r="C356" s="104" t="s">
        <v>86</v>
      </c>
      <c r="D356" s="113">
        <v>0</v>
      </c>
      <c r="E356" s="122">
        <v>0</v>
      </c>
      <c r="F356" s="123" t="s">
        <v>95</v>
      </c>
      <c r="G356" s="122">
        <v>0</v>
      </c>
      <c r="H356" s="122"/>
      <c r="I356" s="27">
        <f t="shared" si="26"/>
        <v>0</v>
      </c>
      <c r="J356" s="221"/>
      <c r="K356" s="4"/>
      <c r="L356" s="4"/>
      <c r="M356" s="4"/>
      <c r="N356" s="4"/>
      <c r="O356" s="4"/>
      <c r="P356" s="4"/>
    </row>
    <row r="357" spans="2:16" ht="13.5" customHeight="1">
      <c r="B357" s="47"/>
      <c r="C357" s="104" t="s">
        <v>87</v>
      </c>
      <c r="D357" s="113">
        <v>0</v>
      </c>
      <c r="E357" s="113">
        <v>0</v>
      </c>
      <c r="F357" s="123" t="s">
        <v>281</v>
      </c>
      <c r="G357" s="122">
        <v>0</v>
      </c>
      <c r="H357" s="122"/>
      <c r="I357" s="27">
        <f t="shared" si="26"/>
        <v>0</v>
      </c>
      <c r="J357" s="221"/>
      <c r="K357" s="4"/>
      <c r="L357" s="4"/>
      <c r="M357" s="4"/>
      <c r="N357" s="4"/>
      <c r="O357" s="4"/>
      <c r="P357" s="4"/>
    </row>
    <row r="358" spans="2:16" ht="13.5" customHeight="1">
      <c r="B358" s="47"/>
      <c r="C358" s="104" t="s">
        <v>88</v>
      </c>
      <c r="D358" s="113">
        <v>0</v>
      </c>
      <c r="E358" s="122">
        <v>0</v>
      </c>
      <c r="F358" s="123" t="s">
        <v>281</v>
      </c>
      <c r="G358" s="122">
        <v>0</v>
      </c>
      <c r="H358" s="122"/>
      <c r="I358" s="27">
        <f t="shared" si="26"/>
        <v>0</v>
      </c>
      <c r="J358" s="74">
        <f>SUM(I352:I358)</f>
        <v>0</v>
      </c>
      <c r="K358" s="4"/>
      <c r="L358" s="4"/>
      <c r="M358" s="4"/>
      <c r="N358" s="4"/>
      <c r="O358" s="4"/>
      <c r="P358" s="4"/>
    </row>
    <row r="359" spans="2:10" ht="13.5" customHeight="1">
      <c r="B359" s="47">
        <v>222</v>
      </c>
      <c r="C359" s="120" t="s">
        <v>117</v>
      </c>
      <c r="D359" s="113"/>
      <c r="E359" s="27"/>
      <c r="F359" s="72"/>
      <c r="G359" s="122"/>
      <c r="H359" s="27"/>
      <c r="I359" s="27"/>
      <c r="J359" s="28"/>
    </row>
    <row r="360" spans="2:16" ht="13.5" customHeight="1">
      <c r="B360" s="47"/>
      <c r="C360" s="68" t="s">
        <v>567</v>
      </c>
      <c r="D360" s="122">
        <v>0</v>
      </c>
      <c r="E360" s="122">
        <v>0</v>
      </c>
      <c r="F360" s="123" t="s">
        <v>95</v>
      </c>
      <c r="G360" s="122">
        <v>0</v>
      </c>
      <c r="H360" s="122"/>
      <c r="I360" s="27">
        <f aca="true" t="shared" si="27" ref="I360:I365">IF(D360="",E360*G360,D360*E360*G360)</f>
        <v>0</v>
      </c>
      <c r="J360" s="221"/>
      <c r="K360" s="4"/>
      <c r="L360" s="4"/>
      <c r="M360" s="4"/>
      <c r="N360" s="4"/>
      <c r="O360" s="4"/>
      <c r="P360" s="4"/>
    </row>
    <row r="361" spans="2:10" ht="13.5" customHeight="1">
      <c r="B361" s="47"/>
      <c r="C361" s="68" t="s">
        <v>543</v>
      </c>
      <c r="D361" s="122">
        <v>0</v>
      </c>
      <c r="E361" s="122">
        <v>0</v>
      </c>
      <c r="F361" s="123" t="s">
        <v>95</v>
      </c>
      <c r="G361" s="122">
        <v>0</v>
      </c>
      <c r="H361" s="122"/>
      <c r="I361" s="27">
        <f t="shared" si="27"/>
        <v>0</v>
      </c>
      <c r="J361" s="221"/>
    </row>
    <row r="362" spans="2:10" ht="13.5" customHeight="1">
      <c r="B362" s="47"/>
      <c r="C362" s="104" t="s">
        <v>85</v>
      </c>
      <c r="D362" s="113">
        <v>0</v>
      </c>
      <c r="E362" s="122">
        <v>0</v>
      </c>
      <c r="F362" s="123" t="s">
        <v>95</v>
      </c>
      <c r="G362" s="122">
        <v>0</v>
      </c>
      <c r="H362" s="122"/>
      <c r="I362" s="27">
        <f t="shared" si="27"/>
        <v>0</v>
      </c>
      <c r="J362" s="221"/>
    </row>
    <row r="363" spans="2:10" ht="13.5" customHeight="1">
      <c r="B363" s="47"/>
      <c r="C363" s="104" t="s">
        <v>86</v>
      </c>
      <c r="D363" s="113">
        <v>0</v>
      </c>
      <c r="E363" s="122">
        <v>0</v>
      </c>
      <c r="F363" s="72" t="s">
        <v>95</v>
      </c>
      <c r="G363" s="27">
        <v>0</v>
      </c>
      <c r="H363" s="27"/>
      <c r="I363" s="27">
        <f t="shared" si="27"/>
        <v>0</v>
      </c>
      <c r="J363" s="221"/>
    </row>
    <row r="364" spans="2:10" ht="13.5" customHeight="1">
      <c r="B364" s="47"/>
      <c r="C364" s="104" t="s">
        <v>87</v>
      </c>
      <c r="D364" s="113">
        <v>0</v>
      </c>
      <c r="E364" s="122">
        <v>0</v>
      </c>
      <c r="F364" s="72" t="s">
        <v>281</v>
      </c>
      <c r="G364" s="27">
        <v>0</v>
      </c>
      <c r="H364" s="27"/>
      <c r="I364" s="27">
        <f t="shared" si="27"/>
        <v>0</v>
      </c>
      <c r="J364" s="221"/>
    </row>
    <row r="365" spans="2:10" ht="13.5" customHeight="1">
      <c r="B365" s="47"/>
      <c r="C365" s="104" t="s">
        <v>88</v>
      </c>
      <c r="D365" s="113">
        <v>0</v>
      </c>
      <c r="E365" s="122">
        <v>0</v>
      </c>
      <c r="F365" s="123" t="s">
        <v>281</v>
      </c>
      <c r="G365" s="122">
        <v>0</v>
      </c>
      <c r="H365" s="122"/>
      <c r="I365" s="27">
        <f t="shared" si="27"/>
        <v>0</v>
      </c>
      <c r="J365" s="74">
        <f>SUM(I360:I365)</f>
        <v>0</v>
      </c>
    </row>
    <row r="366" spans="2:10" ht="13.5" customHeight="1">
      <c r="B366" s="47">
        <v>223</v>
      </c>
      <c r="C366" s="120" t="s">
        <v>118</v>
      </c>
      <c r="D366" s="113"/>
      <c r="E366" s="27"/>
      <c r="F366" s="72"/>
      <c r="G366" s="122"/>
      <c r="H366" s="27"/>
      <c r="I366" s="27"/>
      <c r="J366" s="28"/>
    </row>
    <row r="367" spans="2:16" ht="13.5" customHeight="1">
      <c r="B367" s="47"/>
      <c r="C367" s="68" t="s">
        <v>567</v>
      </c>
      <c r="D367" s="122">
        <v>0</v>
      </c>
      <c r="E367" s="122">
        <v>0</v>
      </c>
      <c r="F367" s="123" t="s">
        <v>95</v>
      </c>
      <c r="G367" s="122">
        <v>0</v>
      </c>
      <c r="H367" s="122"/>
      <c r="I367" s="27">
        <f aca="true" t="shared" si="28" ref="I367:I372">IF(D367="",E367*G367,D367*E367*G367)</f>
        <v>0</v>
      </c>
      <c r="J367" s="221"/>
      <c r="K367" s="4"/>
      <c r="L367" s="4"/>
      <c r="M367" s="4"/>
      <c r="N367" s="4"/>
      <c r="O367" s="4"/>
      <c r="P367" s="4"/>
    </row>
    <row r="368" spans="2:10" ht="13.5" customHeight="1">
      <c r="B368" s="47"/>
      <c r="C368" s="68" t="s">
        <v>543</v>
      </c>
      <c r="D368" s="122">
        <v>0</v>
      </c>
      <c r="E368" s="122">
        <v>0</v>
      </c>
      <c r="F368" s="123" t="s">
        <v>95</v>
      </c>
      <c r="G368" s="122">
        <v>0</v>
      </c>
      <c r="H368" s="122"/>
      <c r="I368" s="27">
        <f t="shared" si="28"/>
        <v>0</v>
      </c>
      <c r="J368" s="221"/>
    </row>
    <row r="369" spans="2:10" ht="13.5" customHeight="1">
      <c r="B369" s="47"/>
      <c r="C369" s="104" t="s">
        <v>85</v>
      </c>
      <c r="D369" s="113">
        <v>0</v>
      </c>
      <c r="E369" s="122">
        <v>0</v>
      </c>
      <c r="F369" s="123" t="s">
        <v>95</v>
      </c>
      <c r="G369" s="122">
        <v>0</v>
      </c>
      <c r="H369" s="122"/>
      <c r="I369" s="27">
        <f t="shared" si="28"/>
        <v>0</v>
      </c>
      <c r="J369" s="221"/>
    </row>
    <row r="370" spans="2:10" ht="13.5" customHeight="1">
      <c r="B370" s="47"/>
      <c r="C370" s="104" t="s">
        <v>86</v>
      </c>
      <c r="D370" s="113">
        <v>0</v>
      </c>
      <c r="E370" s="122">
        <v>0</v>
      </c>
      <c r="F370" s="123" t="s">
        <v>95</v>
      </c>
      <c r="G370" s="122">
        <v>0</v>
      </c>
      <c r="H370" s="122"/>
      <c r="I370" s="27">
        <f t="shared" si="28"/>
        <v>0</v>
      </c>
      <c r="J370" s="221"/>
    </row>
    <row r="371" spans="2:10" ht="13.5" customHeight="1">
      <c r="B371" s="47"/>
      <c r="C371" s="104" t="s">
        <v>87</v>
      </c>
      <c r="D371" s="113">
        <v>0</v>
      </c>
      <c r="E371" s="122">
        <v>0</v>
      </c>
      <c r="F371" s="123" t="s">
        <v>281</v>
      </c>
      <c r="G371" s="122">
        <v>0</v>
      </c>
      <c r="H371" s="122"/>
      <c r="I371" s="27">
        <f t="shared" si="28"/>
        <v>0</v>
      </c>
      <c r="J371" s="221"/>
    </row>
    <row r="372" spans="2:10" ht="13.5" customHeight="1">
      <c r="B372" s="47"/>
      <c r="C372" s="104" t="s">
        <v>88</v>
      </c>
      <c r="D372" s="113">
        <v>0</v>
      </c>
      <c r="E372" s="122">
        <v>0</v>
      </c>
      <c r="F372" s="123" t="s">
        <v>281</v>
      </c>
      <c r="G372" s="122">
        <v>0</v>
      </c>
      <c r="H372" s="122"/>
      <c r="I372" s="27">
        <f t="shared" si="28"/>
        <v>0</v>
      </c>
      <c r="J372" s="74">
        <f>SUM(I367:I372)</f>
        <v>0</v>
      </c>
    </row>
    <row r="373" spans="2:10" ht="13.5" customHeight="1">
      <c r="B373" s="47">
        <v>224</v>
      </c>
      <c r="C373" s="120" t="s">
        <v>119</v>
      </c>
      <c r="D373" s="113"/>
      <c r="E373" s="27"/>
      <c r="F373" s="72"/>
      <c r="G373" s="122"/>
      <c r="H373" s="27"/>
      <c r="I373" s="27"/>
      <c r="J373" s="28"/>
    </row>
    <row r="374" spans="2:16" ht="13.5" customHeight="1">
      <c r="B374" s="47"/>
      <c r="C374" s="68" t="s">
        <v>567</v>
      </c>
      <c r="D374" s="122">
        <v>0</v>
      </c>
      <c r="E374" s="122">
        <v>0</v>
      </c>
      <c r="F374" s="123" t="s">
        <v>95</v>
      </c>
      <c r="G374" s="122">
        <v>0</v>
      </c>
      <c r="H374" s="122"/>
      <c r="I374" s="27">
        <f aca="true" t="shared" si="29" ref="I374:I379">IF(D374="",E374*G374,D374*E374*G374)</f>
        <v>0</v>
      </c>
      <c r="J374" s="221"/>
      <c r="K374" s="4"/>
      <c r="L374" s="4"/>
      <c r="M374" s="4"/>
      <c r="N374" s="4"/>
      <c r="O374" s="4"/>
      <c r="P374" s="4"/>
    </row>
    <row r="375" spans="2:10" ht="13.5" customHeight="1">
      <c r="B375" s="47"/>
      <c r="C375" s="68" t="s">
        <v>543</v>
      </c>
      <c r="D375" s="122">
        <v>0</v>
      </c>
      <c r="E375" s="122">
        <v>0</v>
      </c>
      <c r="F375" s="123" t="s">
        <v>95</v>
      </c>
      <c r="G375" s="122">
        <v>0</v>
      </c>
      <c r="H375" s="122"/>
      <c r="I375" s="27">
        <f t="shared" si="29"/>
        <v>0</v>
      </c>
      <c r="J375" s="221"/>
    </row>
    <row r="376" spans="2:10" ht="13.5" customHeight="1">
      <c r="B376" s="47"/>
      <c r="C376" s="104" t="s">
        <v>85</v>
      </c>
      <c r="D376" s="113">
        <v>0</v>
      </c>
      <c r="E376" s="122">
        <v>0</v>
      </c>
      <c r="F376" s="123" t="s">
        <v>95</v>
      </c>
      <c r="G376" s="122">
        <v>0</v>
      </c>
      <c r="H376" s="122"/>
      <c r="I376" s="27">
        <f t="shared" si="29"/>
        <v>0</v>
      </c>
      <c r="J376" s="221"/>
    </row>
    <row r="377" spans="2:10" ht="13.5" customHeight="1">
      <c r="B377" s="47"/>
      <c r="C377" s="104" t="s">
        <v>86</v>
      </c>
      <c r="D377" s="113">
        <v>0</v>
      </c>
      <c r="E377" s="122">
        <v>0</v>
      </c>
      <c r="F377" s="123" t="s">
        <v>95</v>
      </c>
      <c r="G377" s="122">
        <v>0</v>
      </c>
      <c r="H377" s="122"/>
      <c r="I377" s="27">
        <f t="shared" si="29"/>
        <v>0</v>
      </c>
      <c r="J377" s="221"/>
    </row>
    <row r="378" spans="2:14" ht="13.5" customHeight="1">
      <c r="B378" s="47"/>
      <c r="C378" s="104" t="s">
        <v>87</v>
      </c>
      <c r="D378" s="113">
        <v>0</v>
      </c>
      <c r="E378" s="122">
        <v>0</v>
      </c>
      <c r="F378" s="123" t="s">
        <v>281</v>
      </c>
      <c r="G378" s="122">
        <v>0</v>
      </c>
      <c r="H378" s="122"/>
      <c r="I378" s="27">
        <f t="shared" si="29"/>
        <v>0</v>
      </c>
      <c r="J378" s="221"/>
      <c r="L378" s="7"/>
      <c r="M378" s="7"/>
      <c r="N378" s="7"/>
    </row>
    <row r="379" spans="2:14" ht="13.5" customHeight="1">
      <c r="B379" s="47"/>
      <c r="C379" s="104" t="s">
        <v>88</v>
      </c>
      <c r="D379" s="113">
        <v>0</v>
      </c>
      <c r="E379" s="122">
        <v>0</v>
      </c>
      <c r="F379" s="123" t="s">
        <v>281</v>
      </c>
      <c r="G379" s="122">
        <v>0</v>
      </c>
      <c r="H379" s="122"/>
      <c r="I379" s="27">
        <f t="shared" si="29"/>
        <v>0</v>
      </c>
      <c r="J379" s="74">
        <f>SUM(I374:I379)</f>
        <v>0</v>
      </c>
      <c r="K379" s="7"/>
      <c r="L379" s="7"/>
      <c r="M379" s="7"/>
      <c r="N379" s="7"/>
    </row>
    <row r="380" spans="2:14" ht="13.5" customHeight="1">
      <c r="B380" s="47">
        <v>226</v>
      </c>
      <c r="C380" s="124" t="s">
        <v>509</v>
      </c>
      <c r="D380" s="113"/>
      <c r="E380" s="122"/>
      <c r="F380" s="123"/>
      <c r="G380" s="122"/>
      <c r="H380" s="122"/>
      <c r="I380" s="27"/>
      <c r="J380" s="74"/>
      <c r="K380" s="7"/>
      <c r="L380" s="7"/>
      <c r="M380" s="7"/>
      <c r="N380" s="7"/>
    </row>
    <row r="381" spans="2:14" ht="13.5" customHeight="1">
      <c r="B381" s="47"/>
      <c r="C381" s="68" t="s">
        <v>456</v>
      </c>
      <c r="D381" s="122">
        <v>0</v>
      </c>
      <c r="E381" s="122">
        <v>0</v>
      </c>
      <c r="F381" s="123" t="s">
        <v>95</v>
      </c>
      <c r="G381" s="122">
        <v>0</v>
      </c>
      <c r="H381" s="122"/>
      <c r="I381" s="27">
        <f>IF(D381="",E381*G381,D381*E381*G381)</f>
        <v>0</v>
      </c>
      <c r="J381" s="74">
        <f>SUM(I381)</f>
        <v>0</v>
      </c>
      <c r="K381" s="7"/>
      <c r="L381" s="7"/>
      <c r="M381" s="7"/>
      <c r="N381" s="7"/>
    </row>
    <row r="382" spans="2:14" ht="13.5" customHeight="1">
      <c r="B382" s="47">
        <v>229</v>
      </c>
      <c r="C382" s="68"/>
      <c r="D382" s="122">
        <v>0</v>
      </c>
      <c r="E382" s="122">
        <v>0</v>
      </c>
      <c r="F382" s="123" t="s">
        <v>95</v>
      </c>
      <c r="G382" s="122">
        <v>0</v>
      </c>
      <c r="H382" s="122"/>
      <c r="I382" s="27">
        <f>IF(D382="",E382*G382,D382*E382*G382)</f>
        <v>0</v>
      </c>
      <c r="J382" s="74">
        <f>SUM(I382)</f>
        <v>0</v>
      </c>
      <c r="K382" s="7"/>
      <c r="L382" s="7"/>
      <c r="M382" s="7"/>
      <c r="N382" s="7"/>
    </row>
    <row r="383" spans="2:14" ht="13.5" customHeight="1">
      <c r="B383" s="44"/>
      <c r="C383" s="45" t="s">
        <v>54</v>
      </c>
      <c r="D383" s="38"/>
      <c r="E383" s="37"/>
      <c r="F383" s="37"/>
      <c r="G383" s="37"/>
      <c r="H383" s="37"/>
      <c r="I383" s="40"/>
      <c r="J383" s="41">
        <f>SUM(J351:J382)</f>
        <v>0</v>
      </c>
      <c r="K383" s="7"/>
      <c r="L383" s="7"/>
      <c r="M383" s="7"/>
      <c r="N383" s="7"/>
    </row>
    <row r="384" spans="2:14" ht="13.5" customHeight="1">
      <c r="B384" s="131"/>
      <c r="C384" s="7"/>
      <c r="D384" s="35"/>
      <c r="E384" s="7"/>
      <c r="F384" s="7"/>
      <c r="G384" s="34"/>
      <c r="H384" s="34"/>
      <c r="I384" s="34"/>
      <c r="J384" s="34"/>
      <c r="K384" s="7"/>
      <c r="L384" s="7"/>
      <c r="M384" s="7"/>
      <c r="N384" s="7"/>
    </row>
    <row r="385" spans="2:14" ht="13.5" customHeight="1">
      <c r="B385" s="44">
        <v>11</v>
      </c>
      <c r="C385" s="45" t="s">
        <v>553</v>
      </c>
      <c r="D385" s="39" t="s">
        <v>43</v>
      </c>
      <c r="E385" s="40" t="s">
        <v>44</v>
      </c>
      <c r="F385" s="42" t="s">
        <v>45</v>
      </c>
      <c r="G385" s="40" t="s">
        <v>46</v>
      </c>
      <c r="H385" s="42"/>
      <c r="I385" s="40" t="s">
        <v>47</v>
      </c>
      <c r="J385" s="46" t="s">
        <v>15</v>
      </c>
      <c r="K385" s="7"/>
      <c r="L385" s="7"/>
      <c r="M385" s="7"/>
      <c r="N385" s="7"/>
    </row>
    <row r="386" spans="2:14" ht="13.5" customHeight="1">
      <c r="B386" s="47">
        <v>230</v>
      </c>
      <c r="C386" s="120" t="s">
        <v>120</v>
      </c>
      <c r="D386" s="113"/>
      <c r="E386" s="27"/>
      <c r="F386" s="72"/>
      <c r="G386" s="27"/>
      <c r="H386" s="27"/>
      <c r="I386" s="27"/>
      <c r="J386" s="28"/>
      <c r="K386" s="7"/>
      <c r="L386" s="7"/>
      <c r="M386" s="7"/>
      <c r="N386" s="7"/>
    </row>
    <row r="387" spans="2:14" ht="13.5" customHeight="1">
      <c r="B387" s="47"/>
      <c r="C387" s="68" t="s">
        <v>567</v>
      </c>
      <c r="D387" s="122">
        <v>0</v>
      </c>
      <c r="E387" s="122">
        <v>0</v>
      </c>
      <c r="F387" s="123" t="s">
        <v>95</v>
      </c>
      <c r="G387" s="27">
        <v>0</v>
      </c>
      <c r="H387" s="122"/>
      <c r="I387" s="27">
        <f aca="true" t="shared" si="30" ref="I387:I394">IF(D387="",E387*G387,D387*E387*G387)</f>
        <v>0</v>
      </c>
      <c r="J387" s="221"/>
      <c r="K387" s="7"/>
      <c r="L387" s="7"/>
      <c r="M387" s="7"/>
      <c r="N387" s="7"/>
    </row>
    <row r="388" spans="2:14" ht="13.5" customHeight="1">
      <c r="B388" s="47"/>
      <c r="C388" s="68" t="s">
        <v>543</v>
      </c>
      <c r="D388" s="122">
        <v>0</v>
      </c>
      <c r="E388" s="122">
        <v>0</v>
      </c>
      <c r="F388" s="123" t="s">
        <v>95</v>
      </c>
      <c r="G388" s="27">
        <v>0</v>
      </c>
      <c r="H388" s="122"/>
      <c r="I388" s="27">
        <f t="shared" si="30"/>
        <v>0</v>
      </c>
      <c r="J388" s="221"/>
      <c r="K388" s="7"/>
      <c r="L388" s="7"/>
      <c r="M388" s="7"/>
      <c r="N388" s="7"/>
    </row>
    <row r="389" spans="2:14" ht="13.5" customHeight="1">
      <c r="B389" s="47"/>
      <c r="C389" s="104" t="s">
        <v>568</v>
      </c>
      <c r="D389" s="122">
        <v>0</v>
      </c>
      <c r="E389" s="122">
        <v>0</v>
      </c>
      <c r="F389" s="123" t="s">
        <v>95</v>
      </c>
      <c r="G389" s="27">
        <v>0</v>
      </c>
      <c r="H389" s="122"/>
      <c r="I389" s="27">
        <f t="shared" si="30"/>
        <v>0</v>
      </c>
      <c r="J389" s="221"/>
      <c r="K389" s="7"/>
      <c r="L389" s="7"/>
      <c r="M389" s="7"/>
      <c r="N389" s="7"/>
    </row>
    <row r="390" spans="2:14" ht="13.5" customHeight="1">
      <c r="B390" s="47"/>
      <c r="C390" s="104" t="s">
        <v>75</v>
      </c>
      <c r="D390" s="113">
        <v>0</v>
      </c>
      <c r="E390" s="122">
        <v>0</v>
      </c>
      <c r="F390" s="123" t="s">
        <v>281</v>
      </c>
      <c r="G390" s="27">
        <v>0</v>
      </c>
      <c r="H390" s="122"/>
      <c r="I390" s="27">
        <f t="shared" si="30"/>
        <v>0</v>
      </c>
      <c r="J390" s="221"/>
      <c r="K390" s="7"/>
      <c r="L390" s="7"/>
      <c r="M390" s="7"/>
      <c r="N390" s="7"/>
    </row>
    <row r="391" spans="2:14" ht="13.5" customHeight="1">
      <c r="B391" s="47"/>
      <c r="C391" s="104" t="s">
        <v>85</v>
      </c>
      <c r="D391" s="113">
        <v>0</v>
      </c>
      <c r="E391" s="122">
        <v>0</v>
      </c>
      <c r="F391" s="123" t="s">
        <v>95</v>
      </c>
      <c r="G391" s="27">
        <v>0</v>
      </c>
      <c r="H391" s="122"/>
      <c r="I391" s="27">
        <f t="shared" si="30"/>
        <v>0</v>
      </c>
      <c r="J391" s="221"/>
      <c r="K391" s="7"/>
      <c r="L391" s="7"/>
      <c r="M391" s="7"/>
      <c r="N391" s="7"/>
    </row>
    <row r="392" spans="2:14" ht="13.5" customHeight="1">
      <c r="B392" s="47"/>
      <c r="C392" s="104" t="s">
        <v>86</v>
      </c>
      <c r="D392" s="113">
        <v>0</v>
      </c>
      <c r="E392" s="122">
        <v>0</v>
      </c>
      <c r="F392" s="123" t="s">
        <v>95</v>
      </c>
      <c r="G392" s="27">
        <v>0</v>
      </c>
      <c r="H392" s="122"/>
      <c r="I392" s="27">
        <f t="shared" si="30"/>
        <v>0</v>
      </c>
      <c r="J392" s="221"/>
      <c r="K392" s="7"/>
      <c r="L392" s="7"/>
      <c r="M392" s="7"/>
      <c r="N392" s="7"/>
    </row>
    <row r="393" spans="2:14" ht="13.5" customHeight="1">
      <c r="B393" s="47"/>
      <c r="C393" s="104" t="s">
        <v>87</v>
      </c>
      <c r="D393" s="113">
        <v>0</v>
      </c>
      <c r="E393" s="122">
        <v>0</v>
      </c>
      <c r="F393" s="123" t="s">
        <v>281</v>
      </c>
      <c r="G393" s="27">
        <v>0</v>
      </c>
      <c r="H393" s="122"/>
      <c r="I393" s="27">
        <f t="shared" si="30"/>
        <v>0</v>
      </c>
      <c r="J393" s="221"/>
      <c r="K393" s="7"/>
      <c r="L393" s="7"/>
      <c r="M393" s="7"/>
      <c r="N393" s="7"/>
    </row>
    <row r="394" spans="2:14" ht="13.5" customHeight="1">
      <c r="B394" s="47"/>
      <c r="C394" s="104" t="s">
        <v>88</v>
      </c>
      <c r="D394" s="113">
        <v>0</v>
      </c>
      <c r="E394" s="122">
        <v>0</v>
      </c>
      <c r="F394" s="72" t="s">
        <v>281</v>
      </c>
      <c r="G394" s="27">
        <v>0</v>
      </c>
      <c r="H394" s="27"/>
      <c r="I394" s="27">
        <f t="shared" si="30"/>
        <v>0</v>
      </c>
      <c r="J394" s="28">
        <f>SUM(I387:I394)</f>
        <v>0</v>
      </c>
      <c r="K394" s="7"/>
      <c r="L394" s="7"/>
      <c r="M394" s="7"/>
      <c r="N394" s="7"/>
    </row>
    <row r="395" spans="2:14" ht="13.5" customHeight="1">
      <c r="B395" s="47">
        <v>232</v>
      </c>
      <c r="C395" s="120" t="s">
        <v>121</v>
      </c>
      <c r="D395" s="113"/>
      <c r="E395" s="27"/>
      <c r="F395" s="72"/>
      <c r="G395" s="27"/>
      <c r="H395" s="27"/>
      <c r="I395" s="27"/>
      <c r="J395" s="28"/>
      <c r="K395" s="7"/>
      <c r="L395" s="7"/>
      <c r="M395" s="7"/>
      <c r="N395" s="7"/>
    </row>
    <row r="396" spans="2:14" ht="13.5" customHeight="1">
      <c r="B396" s="47"/>
      <c r="C396" s="68" t="s">
        <v>567</v>
      </c>
      <c r="D396" s="122">
        <v>0</v>
      </c>
      <c r="E396" s="122">
        <v>0</v>
      </c>
      <c r="F396" s="123" t="s">
        <v>95</v>
      </c>
      <c r="G396" s="27">
        <v>0</v>
      </c>
      <c r="H396" s="122"/>
      <c r="I396" s="27">
        <f aca="true" t="shared" si="31" ref="I396:I403">IF(D396="",E396*G396,D396*E396*G396)</f>
        <v>0</v>
      </c>
      <c r="J396" s="221"/>
      <c r="K396" s="7"/>
      <c r="L396" s="7"/>
      <c r="M396" s="7"/>
      <c r="N396" s="7"/>
    </row>
    <row r="397" spans="2:14" ht="13.5" customHeight="1">
      <c r="B397" s="47"/>
      <c r="C397" s="68" t="s">
        <v>543</v>
      </c>
      <c r="D397" s="122">
        <v>0</v>
      </c>
      <c r="E397" s="122">
        <v>0</v>
      </c>
      <c r="F397" s="123" t="s">
        <v>95</v>
      </c>
      <c r="G397" s="27">
        <v>0</v>
      </c>
      <c r="H397" s="122"/>
      <c r="I397" s="27">
        <f t="shared" si="31"/>
        <v>0</v>
      </c>
      <c r="J397" s="221"/>
      <c r="K397" s="7"/>
      <c r="L397" s="7"/>
      <c r="M397" s="7"/>
      <c r="N397" s="7"/>
    </row>
    <row r="398" spans="2:14" ht="13.5" customHeight="1">
      <c r="B398" s="47"/>
      <c r="C398" s="104" t="s">
        <v>568</v>
      </c>
      <c r="D398" s="122">
        <v>0</v>
      </c>
      <c r="E398" s="122">
        <v>0</v>
      </c>
      <c r="F398" s="123" t="s">
        <v>95</v>
      </c>
      <c r="G398" s="27">
        <v>0</v>
      </c>
      <c r="H398" s="122"/>
      <c r="I398" s="27">
        <f t="shared" si="31"/>
        <v>0</v>
      </c>
      <c r="J398" s="221"/>
      <c r="K398" s="7"/>
      <c r="L398" s="7"/>
      <c r="M398" s="7"/>
      <c r="N398" s="7"/>
    </row>
    <row r="399" spans="2:14" ht="13.5" customHeight="1">
      <c r="B399" s="47"/>
      <c r="C399" s="104" t="s">
        <v>75</v>
      </c>
      <c r="D399" s="113">
        <v>0</v>
      </c>
      <c r="E399" s="122">
        <v>0</v>
      </c>
      <c r="F399" s="123" t="s">
        <v>281</v>
      </c>
      <c r="G399" s="27">
        <v>0</v>
      </c>
      <c r="H399" s="122"/>
      <c r="I399" s="27">
        <f t="shared" si="31"/>
        <v>0</v>
      </c>
      <c r="J399" s="221"/>
      <c r="K399" s="7"/>
      <c r="L399" s="7"/>
      <c r="M399" s="7"/>
      <c r="N399" s="7"/>
    </row>
    <row r="400" spans="2:14" ht="13.5" customHeight="1">
      <c r="B400" s="47"/>
      <c r="C400" s="104" t="s">
        <v>85</v>
      </c>
      <c r="D400" s="113">
        <v>0</v>
      </c>
      <c r="E400" s="122">
        <v>0</v>
      </c>
      <c r="F400" s="123" t="s">
        <v>95</v>
      </c>
      <c r="G400" s="27">
        <v>0</v>
      </c>
      <c r="H400" s="122"/>
      <c r="I400" s="27">
        <f t="shared" si="31"/>
        <v>0</v>
      </c>
      <c r="J400" s="221"/>
      <c r="K400" s="7"/>
      <c r="L400" s="7"/>
      <c r="M400" s="7"/>
      <c r="N400" s="7"/>
    </row>
    <row r="401" spans="2:11" ht="13.5" customHeight="1">
      <c r="B401" s="47"/>
      <c r="C401" s="104" t="s">
        <v>86</v>
      </c>
      <c r="D401" s="113">
        <v>0</v>
      </c>
      <c r="E401" s="122">
        <v>0</v>
      </c>
      <c r="F401" s="123" t="s">
        <v>95</v>
      </c>
      <c r="G401" s="27">
        <v>0</v>
      </c>
      <c r="H401" s="122"/>
      <c r="I401" s="27">
        <f t="shared" si="31"/>
        <v>0</v>
      </c>
      <c r="J401" s="221"/>
      <c r="K401" s="7"/>
    </row>
    <row r="402" spans="2:10" ht="13.5" customHeight="1">
      <c r="B402" s="47"/>
      <c r="C402" s="104" t="s">
        <v>87</v>
      </c>
      <c r="D402" s="113">
        <v>0</v>
      </c>
      <c r="E402" s="122">
        <v>0</v>
      </c>
      <c r="F402" s="123" t="s">
        <v>281</v>
      </c>
      <c r="G402" s="27">
        <v>0</v>
      </c>
      <c r="H402" s="122"/>
      <c r="I402" s="27">
        <f t="shared" si="31"/>
        <v>0</v>
      </c>
      <c r="J402" s="221"/>
    </row>
    <row r="403" spans="2:10" ht="13.5" customHeight="1">
      <c r="B403" s="47"/>
      <c r="C403" s="104" t="s">
        <v>88</v>
      </c>
      <c r="D403" s="113">
        <v>0</v>
      </c>
      <c r="E403" s="122">
        <v>0</v>
      </c>
      <c r="F403" s="72" t="s">
        <v>281</v>
      </c>
      <c r="G403" s="27">
        <v>0</v>
      </c>
      <c r="H403" s="27"/>
      <c r="I403" s="27">
        <f t="shared" si="31"/>
        <v>0</v>
      </c>
      <c r="J403" s="28">
        <f>SUM(I396:I403)</f>
        <v>0</v>
      </c>
    </row>
    <row r="404" spans="2:10" ht="13.5" customHeight="1">
      <c r="B404" s="47">
        <v>240</v>
      </c>
      <c r="C404" s="120" t="s">
        <v>122</v>
      </c>
      <c r="D404" s="113"/>
      <c r="E404" s="27"/>
      <c r="F404" s="72"/>
      <c r="G404" s="27"/>
      <c r="H404" s="27"/>
      <c r="I404" s="27"/>
      <c r="J404" s="28"/>
    </row>
    <row r="405" spans="2:10" ht="13.5" customHeight="1">
      <c r="B405" s="47"/>
      <c r="C405" s="68" t="s">
        <v>567</v>
      </c>
      <c r="D405" s="122">
        <v>0</v>
      </c>
      <c r="E405" s="122">
        <v>0</v>
      </c>
      <c r="F405" s="123" t="s">
        <v>95</v>
      </c>
      <c r="G405" s="27">
        <v>0</v>
      </c>
      <c r="H405" s="122"/>
      <c r="I405" s="27">
        <f aca="true" t="shared" si="32" ref="I405:I412">IF(D405="",E405*G405,D405*E405*G405)</f>
        <v>0</v>
      </c>
      <c r="J405" s="221"/>
    </row>
    <row r="406" spans="2:10" ht="13.5" customHeight="1">
      <c r="B406" s="47"/>
      <c r="C406" s="68" t="s">
        <v>543</v>
      </c>
      <c r="D406" s="122">
        <v>0</v>
      </c>
      <c r="E406" s="122">
        <v>0</v>
      </c>
      <c r="F406" s="123" t="s">
        <v>95</v>
      </c>
      <c r="G406" s="27">
        <v>0</v>
      </c>
      <c r="H406" s="122"/>
      <c r="I406" s="27">
        <f t="shared" si="32"/>
        <v>0</v>
      </c>
      <c r="J406" s="221"/>
    </row>
    <row r="407" spans="2:10" ht="13.5" customHeight="1">
      <c r="B407" s="47"/>
      <c r="C407" s="104" t="s">
        <v>568</v>
      </c>
      <c r="D407" s="122">
        <v>0</v>
      </c>
      <c r="E407" s="122">
        <v>0</v>
      </c>
      <c r="F407" s="123" t="s">
        <v>95</v>
      </c>
      <c r="G407" s="27">
        <v>0</v>
      </c>
      <c r="H407" s="122"/>
      <c r="I407" s="27">
        <f t="shared" si="32"/>
        <v>0</v>
      </c>
      <c r="J407" s="221"/>
    </row>
    <row r="408" spans="2:10" ht="13.5" customHeight="1">
      <c r="B408" s="47"/>
      <c r="C408" s="104" t="s">
        <v>75</v>
      </c>
      <c r="D408" s="113">
        <v>0</v>
      </c>
      <c r="E408" s="122">
        <v>0</v>
      </c>
      <c r="F408" s="123" t="s">
        <v>281</v>
      </c>
      <c r="G408" s="27">
        <v>0</v>
      </c>
      <c r="H408" s="122"/>
      <c r="I408" s="27">
        <f t="shared" si="32"/>
        <v>0</v>
      </c>
      <c r="J408" s="221"/>
    </row>
    <row r="409" spans="2:10" ht="13.5" customHeight="1">
      <c r="B409" s="47"/>
      <c r="C409" s="104" t="s">
        <v>85</v>
      </c>
      <c r="D409" s="113">
        <v>0</v>
      </c>
      <c r="E409" s="122">
        <v>0</v>
      </c>
      <c r="F409" s="123" t="s">
        <v>95</v>
      </c>
      <c r="G409" s="27">
        <v>0</v>
      </c>
      <c r="H409" s="122"/>
      <c r="I409" s="27">
        <f t="shared" si="32"/>
        <v>0</v>
      </c>
      <c r="J409" s="221"/>
    </row>
    <row r="410" spans="2:10" ht="13.5" customHeight="1">
      <c r="B410" s="47"/>
      <c r="C410" s="104" t="s">
        <v>86</v>
      </c>
      <c r="D410" s="113">
        <v>0</v>
      </c>
      <c r="E410" s="122">
        <v>0</v>
      </c>
      <c r="F410" s="123" t="s">
        <v>95</v>
      </c>
      <c r="G410" s="27">
        <v>0</v>
      </c>
      <c r="H410" s="122"/>
      <c r="I410" s="27">
        <f t="shared" si="32"/>
        <v>0</v>
      </c>
      <c r="J410" s="221"/>
    </row>
    <row r="411" spans="2:10" ht="13.5" customHeight="1">
      <c r="B411" s="47"/>
      <c r="C411" s="104" t="s">
        <v>87</v>
      </c>
      <c r="D411" s="113">
        <v>0</v>
      </c>
      <c r="E411" s="122">
        <v>0</v>
      </c>
      <c r="F411" s="123" t="s">
        <v>281</v>
      </c>
      <c r="G411" s="27">
        <v>0</v>
      </c>
      <c r="H411" s="122"/>
      <c r="I411" s="27">
        <f t="shared" si="32"/>
        <v>0</v>
      </c>
      <c r="J411" s="221"/>
    </row>
    <row r="412" spans="2:10" ht="13.5" customHeight="1">
      <c r="B412" s="47"/>
      <c r="C412" s="104" t="s">
        <v>88</v>
      </c>
      <c r="D412" s="113">
        <v>0</v>
      </c>
      <c r="E412" s="122">
        <v>0</v>
      </c>
      <c r="F412" s="72" t="s">
        <v>281</v>
      </c>
      <c r="G412" s="27">
        <v>0</v>
      </c>
      <c r="H412" s="27"/>
      <c r="I412" s="27">
        <f t="shared" si="32"/>
        <v>0</v>
      </c>
      <c r="J412" s="28">
        <f>SUM(I405:I412)</f>
        <v>0</v>
      </c>
    </row>
    <row r="413" spans="2:10" ht="13.5" customHeight="1">
      <c r="B413" s="47">
        <v>241</v>
      </c>
      <c r="C413" s="120" t="s">
        <v>123</v>
      </c>
      <c r="D413" s="113"/>
      <c r="E413" s="27"/>
      <c r="F413" s="72"/>
      <c r="G413" s="27"/>
      <c r="H413" s="27"/>
      <c r="I413" s="27"/>
      <c r="J413" s="28"/>
    </row>
    <row r="414" spans="2:10" ht="13.5" customHeight="1">
      <c r="B414" s="47"/>
      <c r="C414" s="68" t="s">
        <v>567</v>
      </c>
      <c r="D414" s="122">
        <v>0</v>
      </c>
      <c r="E414" s="122">
        <v>0</v>
      </c>
      <c r="F414" s="123" t="s">
        <v>95</v>
      </c>
      <c r="G414" s="27">
        <v>0</v>
      </c>
      <c r="H414" s="122"/>
      <c r="I414" s="27">
        <f aca="true" t="shared" si="33" ref="I414:I420">IF(D414="",E414*G414,D414*E414*G414)</f>
        <v>0</v>
      </c>
      <c r="J414" s="221"/>
    </row>
    <row r="415" spans="2:10" ht="13.5" customHeight="1">
      <c r="B415" s="47"/>
      <c r="C415" s="68" t="s">
        <v>543</v>
      </c>
      <c r="D415" s="122">
        <v>0</v>
      </c>
      <c r="E415" s="122">
        <v>0</v>
      </c>
      <c r="F415" s="123" t="s">
        <v>95</v>
      </c>
      <c r="G415" s="27">
        <v>0</v>
      </c>
      <c r="H415" s="122"/>
      <c r="I415" s="27">
        <f t="shared" si="33"/>
        <v>0</v>
      </c>
      <c r="J415" s="221"/>
    </row>
    <row r="416" spans="2:10" ht="13.5" customHeight="1">
      <c r="B416" s="47"/>
      <c r="C416" s="104" t="s">
        <v>568</v>
      </c>
      <c r="D416" s="122">
        <v>0</v>
      </c>
      <c r="E416" s="122">
        <v>0</v>
      </c>
      <c r="F416" s="123" t="s">
        <v>95</v>
      </c>
      <c r="G416" s="27">
        <v>0</v>
      </c>
      <c r="H416" s="122"/>
      <c r="I416" s="27">
        <f t="shared" si="33"/>
        <v>0</v>
      </c>
      <c r="J416" s="221"/>
    </row>
    <row r="417" spans="2:10" ht="13.5" customHeight="1">
      <c r="B417" s="47"/>
      <c r="C417" s="104" t="s">
        <v>85</v>
      </c>
      <c r="D417" s="113">
        <v>0</v>
      </c>
      <c r="E417" s="122">
        <v>0</v>
      </c>
      <c r="F417" s="72" t="s">
        <v>95</v>
      </c>
      <c r="G417" s="27">
        <v>0</v>
      </c>
      <c r="H417" s="27"/>
      <c r="I417" s="27">
        <f t="shared" si="33"/>
        <v>0</v>
      </c>
      <c r="J417" s="221"/>
    </row>
    <row r="418" spans="2:10" ht="13.5" customHeight="1">
      <c r="B418" s="47"/>
      <c r="C418" s="104" t="s">
        <v>86</v>
      </c>
      <c r="D418" s="113">
        <v>0</v>
      </c>
      <c r="E418" s="122">
        <v>0</v>
      </c>
      <c r="F418" s="72" t="s">
        <v>95</v>
      </c>
      <c r="G418" s="27">
        <v>0</v>
      </c>
      <c r="H418" s="27"/>
      <c r="I418" s="27">
        <f t="shared" si="33"/>
        <v>0</v>
      </c>
      <c r="J418" s="221"/>
    </row>
    <row r="419" spans="2:10" ht="13.5" customHeight="1">
      <c r="B419" s="47"/>
      <c r="C419" s="104" t="s">
        <v>87</v>
      </c>
      <c r="D419" s="113">
        <v>0</v>
      </c>
      <c r="E419" s="122">
        <v>0</v>
      </c>
      <c r="F419" s="123" t="s">
        <v>281</v>
      </c>
      <c r="G419" s="27">
        <v>0</v>
      </c>
      <c r="H419" s="122"/>
      <c r="I419" s="27">
        <f t="shared" si="33"/>
        <v>0</v>
      </c>
      <c r="J419" s="221"/>
    </row>
    <row r="420" spans="2:10" ht="13.5" customHeight="1">
      <c r="B420" s="47"/>
      <c r="C420" s="104" t="s">
        <v>88</v>
      </c>
      <c r="D420" s="113">
        <v>0</v>
      </c>
      <c r="E420" s="122">
        <v>0</v>
      </c>
      <c r="F420" s="72" t="s">
        <v>281</v>
      </c>
      <c r="G420" s="27">
        <v>0</v>
      </c>
      <c r="H420" s="27"/>
      <c r="I420" s="27">
        <f t="shared" si="33"/>
        <v>0</v>
      </c>
      <c r="J420" s="28">
        <f>SUM(I414:I420)</f>
        <v>0</v>
      </c>
    </row>
    <row r="421" spans="2:10" ht="13.5" customHeight="1">
      <c r="B421" s="47">
        <v>243</v>
      </c>
      <c r="C421" s="120" t="s">
        <v>124</v>
      </c>
      <c r="D421" s="113"/>
      <c r="E421" s="27"/>
      <c r="F421" s="72"/>
      <c r="G421" s="27"/>
      <c r="H421" s="27"/>
      <c r="I421" s="27"/>
      <c r="J421" s="28"/>
    </row>
    <row r="422" spans="2:10" ht="13.5" customHeight="1">
      <c r="B422" s="47"/>
      <c r="C422" s="68" t="s">
        <v>567</v>
      </c>
      <c r="D422" s="122">
        <v>0</v>
      </c>
      <c r="E422" s="122">
        <v>0</v>
      </c>
      <c r="F422" s="123" t="s">
        <v>95</v>
      </c>
      <c r="G422" s="27">
        <v>0</v>
      </c>
      <c r="H422" s="122"/>
      <c r="I422" s="27">
        <f aca="true" t="shared" si="34" ref="I422:I428">IF(D422="",E422*G422,D422*E422*G422)</f>
        <v>0</v>
      </c>
      <c r="J422" s="221"/>
    </row>
    <row r="423" spans="2:10" ht="13.5" customHeight="1">
      <c r="B423" s="47"/>
      <c r="C423" s="68" t="s">
        <v>543</v>
      </c>
      <c r="D423" s="122">
        <v>0</v>
      </c>
      <c r="E423" s="122">
        <v>0</v>
      </c>
      <c r="F423" s="123" t="s">
        <v>95</v>
      </c>
      <c r="G423" s="27">
        <v>0</v>
      </c>
      <c r="H423" s="122"/>
      <c r="I423" s="27">
        <f t="shared" si="34"/>
        <v>0</v>
      </c>
      <c r="J423" s="221"/>
    </row>
    <row r="424" spans="2:10" ht="13.5" customHeight="1">
      <c r="B424" s="47"/>
      <c r="C424" s="104" t="s">
        <v>568</v>
      </c>
      <c r="D424" s="122">
        <v>0</v>
      </c>
      <c r="E424" s="122">
        <v>0</v>
      </c>
      <c r="F424" s="123" t="s">
        <v>95</v>
      </c>
      <c r="G424" s="27">
        <v>0</v>
      </c>
      <c r="H424" s="122"/>
      <c r="I424" s="27">
        <f t="shared" si="34"/>
        <v>0</v>
      </c>
      <c r="J424" s="221"/>
    </row>
    <row r="425" spans="2:10" ht="13.5" customHeight="1">
      <c r="B425" s="47"/>
      <c r="C425" s="104" t="s">
        <v>85</v>
      </c>
      <c r="D425" s="113">
        <v>0</v>
      </c>
      <c r="E425" s="122">
        <v>0</v>
      </c>
      <c r="F425" s="123" t="s">
        <v>95</v>
      </c>
      <c r="G425" s="27">
        <v>0</v>
      </c>
      <c r="H425" s="122"/>
      <c r="I425" s="27">
        <f t="shared" si="34"/>
        <v>0</v>
      </c>
      <c r="J425" s="221"/>
    </row>
    <row r="426" spans="2:10" ht="13.5" customHeight="1">
      <c r="B426" s="47"/>
      <c r="C426" s="104" t="s">
        <v>86</v>
      </c>
      <c r="D426" s="113">
        <v>0</v>
      </c>
      <c r="E426" s="122">
        <v>0</v>
      </c>
      <c r="F426" s="123" t="s">
        <v>95</v>
      </c>
      <c r="G426" s="27">
        <v>0</v>
      </c>
      <c r="H426" s="122"/>
      <c r="I426" s="27">
        <f t="shared" si="34"/>
        <v>0</v>
      </c>
      <c r="J426" s="221"/>
    </row>
    <row r="427" spans="2:10" ht="13.5" customHeight="1">
      <c r="B427" s="47"/>
      <c r="C427" s="104" t="s">
        <v>87</v>
      </c>
      <c r="D427" s="113">
        <v>0</v>
      </c>
      <c r="E427" s="122">
        <v>0</v>
      </c>
      <c r="F427" s="123" t="s">
        <v>281</v>
      </c>
      <c r="G427" s="27">
        <v>0</v>
      </c>
      <c r="H427" s="122"/>
      <c r="I427" s="27">
        <f t="shared" si="34"/>
        <v>0</v>
      </c>
      <c r="J427" s="221"/>
    </row>
    <row r="428" spans="2:10" ht="13.5" customHeight="1">
      <c r="B428" s="47"/>
      <c r="C428" s="104" t="s">
        <v>88</v>
      </c>
      <c r="D428" s="113">
        <v>0</v>
      </c>
      <c r="E428" s="122">
        <v>0</v>
      </c>
      <c r="F428" s="72" t="s">
        <v>281</v>
      </c>
      <c r="G428" s="27">
        <v>0</v>
      </c>
      <c r="H428" s="27"/>
      <c r="I428" s="27">
        <f t="shared" si="34"/>
        <v>0</v>
      </c>
      <c r="J428" s="28">
        <f>SUM(I422:I428)</f>
        <v>0</v>
      </c>
    </row>
    <row r="429" spans="2:10" ht="13.5" customHeight="1">
      <c r="B429" s="47">
        <v>244</v>
      </c>
      <c r="C429" s="120" t="s">
        <v>125</v>
      </c>
      <c r="D429" s="113"/>
      <c r="E429" s="27"/>
      <c r="F429" s="72"/>
      <c r="G429" s="27"/>
      <c r="H429" s="27"/>
      <c r="I429" s="27"/>
      <c r="J429" s="28"/>
    </row>
    <row r="430" spans="2:10" ht="13.5" customHeight="1">
      <c r="B430" s="47"/>
      <c r="C430" s="68" t="s">
        <v>567</v>
      </c>
      <c r="D430" s="122">
        <v>0</v>
      </c>
      <c r="E430" s="122">
        <v>0</v>
      </c>
      <c r="F430" s="123" t="s">
        <v>95</v>
      </c>
      <c r="G430" s="27">
        <v>0</v>
      </c>
      <c r="H430" s="122"/>
      <c r="I430" s="27">
        <f aca="true" t="shared" si="35" ref="I430:I436">IF(D430="",E430*G430,D430*E430*G430)</f>
        <v>0</v>
      </c>
      <c r="J430" s="221"/>
    </row>
    <row r="431" spans="2:10" ht="13.5" customHeight="1">
      <c r="B431" s="47"/>
      <c r="C431" s="68" t="s">
        <v>543</v>
      </c>
      <c r="D431" s="122">
        <v>0</v>
      </c>
      <c r="E431" s="122">
        <v>0</v>
      </c>
      <c r="F431" s="123" t="s">
        <v>95</v>
      </c>
      <c r="G431" s="27">
        <v>0</v>
      </c>
      <c r="H431" s="122"/>
      <c r="I431" s="27">
        <f t="shared" si="35"/>
        <v>0</v>
      </c>
      <c r="J431" s="221"/>
    </row>
    <row r="432" spans="2:10" ht="13.5" customHeight="1">
      <c r="B432" s="47"/>
      <c r="C432" s="104" t="s">
        <v>568</v>
      </c>
      <c r="D432" s="122">
        <v>0</v>
      </c>
      <c r="E432" s="122">
        <v>0</v>
      </c>
      <c r="F432" s="123" t="s">
        <v>95</v>
      </c>
      <c r="G432" s="27">
        <v>0</v>
      </c>
      <c r="H432" s="122"/>
      <c r="I432" s="27">
        <f t="shared" si="35"/>
        <v>0</v>
      </c>
      <c r="J432" s="221"/>
    </row>
    <row r="433" spans="2:10" ht="13.5" customHeight="1">
      <c r="B433" s="47"/>
      <c r="C433" s="104" t="s">
        <v>85</v>
      </c>
      <c r="D433" s="113">
        <v>0</v>
      </c>
      <c r="E433" s="122">
        <v>0</v>
      </c>
      <c r="F433" s="123" t="s">
        <v>95</v>
      </c>
      <c r="G433" s="27">
        <v>0</v>
      </c>
      <c r="H433" s="122"/>
      <c r="I433" s="27">
        <f t="shared" si="35"/>
        <v>0</v>
      </c>
      <c r="J433" s="221"/>
    </row>
    <row r="434" spans="2:10" ht="13.5" customHeight="1">
      <c r="B434" s="47"/>
      <c r="C434" s="104" t="s">
        <v>86</v>
      </c>
      <c r="D434" s="113">
        <v>0</v>
      </c>
      <c r="E434" s="122">
        <v>0</v>
      </c>
      <c r="F434" s="123" t="s">
        <v>95</v>
      </c>
      <c r="G434" s="27">
        <v>0</v>
      </c>
      <c r="H434" s="122"/>
      <c r="I434" s="27">
        <f t="shared" si="35"/>
        <v>0</v>
      </c>
      <c r="J434" s="221"/>
    </row>
    <row r="435" spans="2:10" ht="13.5" customHeight="1">
      <c r="B435" s="47"/>
      <c r="C435" s="104" t="s">
        <v>87</v>
      </c>
      <c r="D435" s="113">
        <v>0</v>
      </c>
      <c r="E435" s="122">
        <v>0</v>
      </c>
      <c r="F435" s="123" t="s">
        <v>281</v>
      </c>
      <c r="G435" s="27">
        <v>0</v>
      </c>
      <c r="H435" s="122"/>
      <c r="I435" s="27">
        <f t="shared" si="35"/>
        <v>0</v>
      </c>
      <c r="J435" s="221"/>
    </row>
    <row r="436" spans="2:10" ht="13.5" customHeight="1">
      <c r="B436" s="47"/>
      <c r="C436" s="104" t="s">
        <v>88</v>
      </c>
      <c r="D436" s="113">
        <v>0</v>
      </c>
      <c r="E436" s="122">
        <v>0</v>
      </c>
      <c r="F436" s="72" t="s">
        <v>281</v>
      </c>
      <c r="G436" s="27">
        <v>0</v>
      </c>
      <c r="H436" s="27"/>
      <c r="I436" s="27">
        <f t="shared" si="35"/>
        <v>0</v>
      </c>
      <c r="J436" s="28">
        <f>SUM(I430:I436)</f>
        <v>0</v>
      </c>
    </row>
    <row r="437" spans="2:10" ht="13.5" customHeight="1">
      <c r="B437" s="47">
        <v>245</v>
      </c>
      <c r="C437" s="120" t="s">
        <v>126</v>
      </c>
      <c r="D437" s="113"/>
      <c r="E437" s="27"/>
      <c r="F437" s="72"/>
      <c r="G437" s="27"/>
      <c r="H437" s="27"/>
      <c r="I437" s="27"/>
      <c r="J437" s="28"/>
    </row>
    <row r="438" spans="2:10" ht="13.5" customHeight="1">
      <c r="B438" s="47"/>
      <c r="C438" s="68" t="s">
        <v>567</v>
      </c>
      <c r="D438" s="122">
        <v>0</v>
      </c>
      <c r="E438" s="122">
        <v>0</v>
      </c>
      <c r="F438" s="123" t="s">
        <v>95</v>
      </c>
      <c r="G438" s="27">
        <v>0</v>
      </c>
      <c r="H438" s="122"/>
      <c r="I438" s="27">
        <f aca="true" t="shared" si="36" ref="I438:I446">IF(D438="",E438*G438,D438*E438*G438)</f>
        <v>0</v>
      </c>
      <c r="J438" s="221"/>
    </row>
    <row r="439" spans="2:10" ht="13.5" customHeight="1">
      <c r="B439" s="47"/>
      <c r="C439" s="68" t="s">
        <v>543</v>
      </c>
      <c r="D439" s="122">
        <v>0</v>
      </c>
      <c r="E439" s="122">
        <v>0</v>
      </c>
      <c r="F439" s="123" t="s">
        <v>95</v>
      </c>
      <c r="G439" s="27">
        <v>0</v>
      </c>
      <c r="H439" s="122"/>
      <c r="I439" s="27">
        <f t="shared" si="36"/>
        <v>0</v>
      </c>
      <c r="J439" s="221"/>
    </row>
    <row r="440" spans="2:10" ht="13.5" customHeight="1">
      <c r="B440" s="47"/>
      <c r="C440" s="104" t="s">
        <v>568</v>
      </c>
      <c r="D440" s="122">
        <v>0</v>
      </c>
      <c r="E440" s="122">
        <v>0</v>
      </c>
      <c r="F440" s="123" t="s">
        <v>95</v>
      </c>
      <c r="G440" s="27">
        <v>0</v>
      </c>
      <c r="H440" s="122"/>
      <c r="I440" s="27">
        <f t="shared" si="36"/>
        <v>0</v>
      </c>
      <c r="J440" s="221"/>
    </row>
    <row r="441" spans="2:10" ht="13.5" customHeight="1">
      <c r="B441" s="47"/>
      <c r="C441" s="104" t="s">
        <v>85</v>
      </c>
      <c r="D441" s="113">
        <v>0</v>
      </c>
      <c r="E441" s="122">
        <v>0</v>
      </c>
      <c r="F441" s="123" t="s">
        <v>95</v>
      </c>
      <c r="G441" s="27">
        <v>0</v>
      </c>
      <c r="H441" s="122"/>
      <c r="I441" s="27">
        <f t="shared" si="36"/>
        <v>0</v>
      </c>
      <c r="J441" s="221"/>
    </row>
    <row r="442" spans="2:10" ht="13.5" customHeight="1">
      <c r="B442" s="47"/>
      <c r="C442" s="104" t="s">
        <v>86</v>
      </c>
      <c r="D442" s="113">
        <v>0</v>
      </c>
      <c r="E442" s="122">
        <v>0</v>
      </c>
      <c r="F442" s="123" t="s">
        <v>95</v>
      </c>
      <c r="G442" s="27">
        <v>0</v>
      </c>
      <c r="H442" s="122"/>
      <c r="I442" s="27">
        <f t="shared" si="36"/>
        <v>0</v>
      </c>
      <c r="J442" s="221"/>
    </row>
    <row r="443" spans="2:10" ht="13.5" customHeight="1">
      <c r="B443" s="47"/>
      <c r="C443" s="104" t="s">
        <v>87</v>
      </c>
      <c r="D443" s="113">
        <v>0</v>
      </c>
      <c r="E443" s="122">
        <v>0</v>
      </c>
      <c r="F443" s="123" t="s">
        <v>281</v>
      </c>
      <c r="G443" s="27">
        <v>0</v>
      </c>
      <c r="H443" s="122"/>
      <c r="I443" s="27">
        <f t="shared" si="36"/>
        <v>0</v>
      </c>
      <c r="J443" s="221"/>
    </row>
    <row r="444" spans="2:10" ht="13.5" customHeight="1">
      <c r="B444" s="135"/>
      <c r="C444" s="134" t="s">
        <v>88</v>
      </c>
      <c r="D444" s="14">
        <v>0</v>
      </c>
      <c r="E444" s="15">
        <v>0</v>
      </c>
      <c r="F444" s="77" t="s">
        <v>281</v>
      </c>
      <c r="G444" s="58">
        <v>0</v>
      </c>
      <c r="H444" s="58"/>
      <c r="I444" s="58">
        <f t="shared" si="36"/>
        <v>0</v>
      </c>
      <c r="J444" s="223">
        <f>SUM(I438:I444)</f>
        <v>0</v>
      </c>
    </row>
    <row r="445" spans="2:10" ht="13.5" customHeight="1">
      <c r="B445" s="59">
        <v>246</v>
      </c>
      <c r="C445" s="120" t="s">
        <v>508</v>
      </c>
      <c r="D445" s="26">
        <v>0</v>
      </c>
      <c r="E445" s="27">
        <v>0</v>
      </c>
      <c r="F445" s="72" t="s">
        <v>314</v>
      </c>
      <c r="G445" s="27">
        <v>0</v>
      </c>
      <c r="H445" s="27"/>
      <c r="I445" s="230">
        <f t="shared" si="36"/>
        <v>0</v>
      </c>
      <c r="J445" s="28">
        <f>I445</f>
        <v>0</v>
      </c>
    </row>
    <row r="446" spans="2:10" ht="13.5" customHeight="1">
      <c r="B446" s="203">
        <v>249</v>
      </c>
      <c r="C446" s="229"/>
      <c r="D446" s="19">
        <v>0</v>
      </c>
      <c r="E446" s="20">
        <v>0</v>
      </c>
      <c r="F446" s="23" t="s">
        <v>314</v>
      </c>
      <c r="G446" s="20">
        <v>0</v>
      </c>
      <c r="H446" s="20"/>
      <c r="I446" s="122">
        <f t="shared" si="36"/>
        <v>0</v>
      </c>
      <c r="J446" s="231">
        <f>I446</f>
        <v>0</v>
      </c>
    </row>
    <row r="447" spans="2:16" ht="13.5" customHeight="1">
      <c r="B447" s="44"/>
      <c r="C447" s="45" t="s">
        <v>54</v>
      </c>
      <c r="D447" s="38"/>
      <c r="E447" s="37"/>
      <c r="F447" s="37"/>
      <c r="G447" s="37"/>
      <c r="H447" s="37"/>
      <c r="I447" s="40"/>
      <c r="J447" s="41">
        <f>SUM(J387:J446)</f>
        <v>0</v>
      </c>
      <c r="L447" s="34"/>
      <c r="M447" s="34"/>
      <c r="N447" s="34"/>
      <c r="O447" s="34"/>
      <c r="P447" s="34"/>
    </row>
    <row r="448" spans="2:11" ht="13.5" customHeight="1">
      <c r="B448" s="131"/>
      <c r="C448" s="7"/>
      <c r="D448" s="35"/>
      <c r="E448" s="7"/>
      <c r="F448" s="7"/>
      <c r="G448" s="34"/>
      <c r="H448" s="34"/>
      <c r="I448" s="34"/>
      <c r="J448" s="34"/>
      <c r="K448" s="34"/>
    </row>
    <row r="449" spans="2:10" ht="13.5" customHeight="1">
      <c r="B449" s="44">
        <v>12</v>
      </c>
      <c r="C449" s="45" t="s">
        <v>554</v>
      </c>
      <c r="D449" s="39" t="s">
        <v>43</v>
      </c>
      <c r="E449" s="40" t="s">
        <v>44</v>
      </c>
      <c r="F449" s="42" t="s">
        <v>45</v>
      </c>
      <c r="G449" s="40" t="s">
        <v>46</v>
      </c>
      <c r="H449" s="42"/>
      <c r="I449" s="40" t="s">
        <v>47</v>
      </c>
      <c r="J449" s="46" t="s">
        <v>15</v>
      </c>
    </row>
    <row r="450" spans="2:18" s="34" customFormat="1" ht="13.5" customHeight="1">
      <c r="B450" s="47">
        <v>250</v>
      </c>
      <c r="C450" s="120" t="s">
        <v>127</v>
      </c>
      <c r="D450" s="113"/>
      <c r="E450" s="27"/>
      <c r="F450" s="72"/>
      <c r="G450" s="27"/>
      <c r="H450" s="27"/>
      <c r="I450" s="27"/>
      <c r="J450" s="28"/>
      <c r="K450" s="5"/>
      <c r="L450" s="7"/>
      <c r="M450" s="7"/>
      <c r="N450" s="7"/>
      <c r="O450" s="7"/>
      <c r="P450" s="7"/>
      <c r="Q450" s="5"/>
      <c r="R450" s="5"/>
    </row>
    <row r="451" spans="2:11" ht="13.5" customHeight="1">
      <c r="B451" s="47"/>
      <c r="C451" s="68" t="s">
        <v>567</v>
      </c>
      <c r="D451" s="122">
        <v>0</v>
      </c>
      <c r="E451" s="122">
        <v>0</v>
      </c>
      <c r="F451" s="123" t="s">
        <v>95</v>
      </c>
      <c r="G451" s="27">
        <v>0</v>
      </c>
      <c r="H451" s="122"/>
      <c r="I451" s="27">
        <f aca="true" t="shared" si="37" ref="I451:I458">IF(D451="",E451*G451,D451*E451*G451)</f>
        <v>0</v>
      </c>
      <c r="J451" s="28"/>
      <c r="K451" s="7"/>
    </row>
    <row r="452" spans="2:10" ht="13.5" customHeight="1">
      <c r="B452" s="47"/>
      <c r="C452" s="68" t="s">
        <v>543</v>
      </c>
      <c r="D452" s="122">
        <v>0</v>
      </c>
      <c r="E452" s="122">
        <v>0</v>
      </c>
      <c r="F452" s="123" t="s">
        <v>95</v>
      </c>
      <c r="G452" s="27">
        <v>0</v>
      </c>
      <c r="H452" s="122"/>
      <c r="I452" s="27">
        <f t="shared" si="37"/>
        <v>0</v>
      </c>
      <c r="J452" s="28"/>
    </row>
    <row r="453" spans="2:18" s="7" customFormat="1" ht="13.5" customHeight="1">
      <c r="B453" s="47"/>
      <c r="C453" s="104" t="s">
        <v>568</v>
      </c>
      <c r="D453" s="122">
        <v>0</v>
      </c>
      <c r="E453" s="122">
        <v>0</v>
      </c>
      <c r="F453" s="123" t="s">
        <v>95</v>
      </c>
      <c r="G453" s="27">
        <v>0</v>
      </c>
      <c r="H453" s="122"/>
      <c r="I453" s="27">
        <f t="shared" si="37"/>
        <v>0</v>
      </c>
      <c r="J453" s="28"/>
      <c r="K453" s="5"/>
      <c r="L453" s="5"/>
      <c r="M453" s="5"/>
      <c r="N453" s="5"/>
      <c r="O453" s="5"/>
      <c r="P453" s="5"/>
      <c r="Q453" s="5"/>
      <c r="R453" s="5"/>
    </row>
    <row r="454" spans="2:10" ht="13.5" customHeight="1">
      <c r="B454" s="47"/>
      <c r="C454" s="104" t="s">
        <v>75</v>
      </c>
      <c r="D454" s="113">
        <v>0</v>
      </c>
      <c r="E454" s="122">
        <v>0</v>
      </c>
      <c r="F454" s="123" t="s">
        <v>281</v>
      </c>
      <c r="G454" s="27">
        <v>0</v>
      </c>
      <c r="H454" s="122"/>
      <c r="I454" s="27">
        <f t="shared" si="37"/>
        <v>0</v>
      </c>
      <c r="J454" s="28"/>
    </row>
    <row r="455" spans="2:16" ht="13.5" customHeight="1">
      <c r="B455" s="47"/>
      <c r="C455" s="104" t="s">
        <v>85</v>
      </c>
      <c r="D455" s="113">
        <v>0</v>
      </c>
      <c r="E455" s="122">
        <v>0</v>
      </c>
      <c r="F455" s="123" t="s">
        <v>95</v>
      </c>
      <c r="G455" s="27">
        <v>0</v>
      </c>
      <c r="H455" s="122"/>
      <c r="I455" s="27">
        <f t="shared" si="37"/>
        <v>0</v>
      </c>
      <c r="J455" s="28"/>
      <c r="L455" s="34"/>
      <c r="M455" s="34"/>
      <c r="N455" s="34"/>
      <c r="O455" s="34"/>
      <c r="P455" s="34"/>
    </row>
    <row r="456" spans="2:11" ht="13.5" customHeight="1">
      <c r="B456" s="47"/>
      <c r="C456" s="104" t="s">
        <v>86</v>
      </c>
      <c r="D456" s="113">
        <v>0</v>
      </c>
      <c r="E456" s="122">
        <v>0</v>
      </c>
      <c r="F456" s="123" t="s">
        <v>95</v>
      </c>
      <c r="G456" s="27">
        <v>0</v>
      </c>
      <c r="H456" s="122"/>
      <c r="I456" s="27">
        <f t="shared" si="37"/>
        <v>0</v>
      </c>
      <c r="J456" s="28"/>
      <c r="K456" s="34"/>
    </row>
    <row r="457" spans="2:10" ht="13.5" customHeight="1">
      <c r="B457" s="47"/>
      <c r="C457" s="104" t="s">
        <v>87</v>
      </c>
      <c r="D457" s="113">
        <v>0</v>
      </c>
      <c r="E457" s="122">
        <v>0</v>
      </c>
      <c r="F457" s="123" t="s">
        <v>281</v>
      </c>
      <c r="G457" s="27">
        <v>0</v>
      </c>
      <c r="H457" s="122"/>
      <c r="I457" s="27">
        <f t="shared" si="37"/>
        <v>0</v>
      </c>
      <c r="J457" s="28"/>
    </row>
    <row r="458" spans="2:10" ht="13.5" customHeight="1">
      <c r="B458" s="47"/>
      <c r="C458" s="104" t="s">
        <v>88</v>
      </c>
      <c r="D458" s="113">
        <v>0</v>
      </c>
      <c r="E458" s="122">
        <v>0</v>
      </c>
      <c r="F458" s="72" t="s">
        <v>281</v>
      </c>
      <c r="G458" s="27">
        <v>0</v>
      </c>
      <c r="H458" s="27"/>
      <c r="I458" s="27">
        <f t="shared" si="37"/>
        <v>0</v>
      </c>
      <c r="J458" s="28">
        <f>SUM(I451:I458)</f>
        <v>0</v>
      </c>
    </row>
    <row r="459" spans="2:18" s="34" customFormat="1" ht="13.5" customHeight="1">
      <c r="B459" s="47">
        <v>252</v>
      </c>
      <c r="C459" s="120" t="s">
        <v>128</v>
      </c>
      <c r="D459" s="113"/>
      <c r="E459" s="27"/>
      <c r="F459" s="72"/>
      <c r="G459" s="27"/>
      <c r="H459" s="27"/>
      <c r="I459" s="27"/>
      <c r="J459" s="28"/>
      <c r="K459" s="5"/>
      <c r="L459" s="5"/>
      <c r="M459" s="5"/>
      <c r="N459" s="5"/>
      <c r="O459" s="5"/>
      <c r="P459" s="5"/>
      <c r="Q459" s="5"/>
      <c r="R459" s="5"/>
    </row>
    <row r="460" spans="2:10" ht="13.5" customHeight="1">
      <c r="B460" s="47"/>
      <c r="C460" s="68" t="s">
        <v>567</v>
      </c>
      <c r="D460" s="122">
        <v>0</v>
      </c>
      <c r="E460" s="122">
        <v>0</v>
      </c>
      <c r="F460" s="123" t="s">
        <v>95</v>
      </c>
      <c r="G460" s="27">
        <v>0</v>
      </c>
      <c r="H460" s="122"/>
      <c r="I460" s="27">
        <f aca="true" t="shared" si="38" ref="I460:I466">IF(D460="",E460*G460,D460*E460*G460)</f>
        <v>0</v>
      </c>
      <c r="J460" s="28"/>
    </row>
    <row r="461" spans="2:10" ht="13.5" customHeight="1">
      <c r="B461" s="47"/>
      <c r="C461" s="68" t="s">
        <v>543</v>
      </c>
      <c r="D461" s="122">
        <v>0</v>
      </c>
      <c r="E461" s="122">
        <v>0</v>
      </c>
      <c r="F461" s="123" t="s">
        <v>95</v>
      </c>
      <c r="G461" s="27">
        <v>0</v>
      </c>
      <c r="H461" s="122"/>
      <c r="I461" s="27">
        <f t="shared" si="38"/>
        <v>0</v>
      </c>
      <c r="J461" s="28"/>
    </row>
    <row r="462" spans="2:10" ht="13.5" customHeight="1">
      <c r="B462" s="47"/>
      <c r="C462" s="104" t="s">
        <v>568</v>
      </c>
      <c r="D462" s="122">
        <v>0</v>
      </c>
      <c r="E462" s="122">
        <v>0</v>
      </c>
      <c r="F462" s="123" t="s">
        <v>95</v>
      </c>
      <c r="G462" s="27">
        <v>0</v>
      </c>
      <c r="H462" s="122"/>
      <c r="I462" s="27">
        <f t="shared" si="38"/>
        <v>0</v>
      </c>
      <c r="J462" s="28"/>
    </row>
    <row r="463" spans="2:10" ht="13.5" customHeight="1">
      <c r="B463" s="47"/>
      <c r="C463" s="104" t="s">
        <v>85</v>
      </c>
      <c r="D463" s="113">
        <v>0</v>
      </c>
      <c r="E463" s="122">
        <v>0</v>
      </c>
      <c r="F463" s="123" t="s">
        <v>95</v>
      </c>
      <c r="G463" s="27">
        <v>0</v>
      </c>
      <c r="H463" s="122"/>
      <c r="I463" s="27">
        <f t="shared" si="38"/>
        <v>0</v>
      </c>
      <c r="J463" s="28"/>
    </row>
    <row r="464" spans="2:11" ht="13.5" customHeight="1">
      <c r="B464" s="47"/>
      <c r="C464" s="104" t="s">
        <v>86</v>
      </c>
      <c r="D464" s="113">
        <v>0</v>
      </c>
      <c r="E464" s="122">
        <v>0</v>
      </c>
      <c r="F464" s="123" t="s">
        <v>95</v>
      </c>
      <c r="G464" s="27">
        <v>0</v>
      </c>
      <c r="H464" s="122"/>
      <c r="I464" s="27">
        <f t="shared" si="38"/>
        <v>0</v>
      </c>
      <c r="J464" s="28"/>
      <c r="K464" s="34"/>
    </row>
    <row r="465" spans="2:16" ht="13.5" customHeight="1">
      <c r="B465" s="47"/>
      <c r="C465" s="104" t="s">
        <v>87</v>
      </c>
      <c r="D465" s="113">
        <v>0</v>
      </c>
      <c r="E465" s="122">
        <v>0</v>
      </c>
      <c r="F465" s="72" t="s">
        <v>281</v>
      </c>
      <c r="G465" s="27">
        <v>0</v>
      </c>
      <c r="H465" s="27"/>
      <c r="I465" s="27">
        <f t="shared" si="38"/>
        <v>0</v>
      </c>
      <c r="J465" s="28"/>
      <c r="L465" s="34"/>
      <c r="M465" s="34"/>
      <c r="N465" s="34"/>
      <c r="O465" s="34"/>
      <c r="P465" s="34"/>
    </row>
    <row r="466" spans="2:18" s="34" customFormat="1" ht="13.5" customHeight="1">
      <c r="B466" s="47"/>
      <c r="C466" s="104" t="s">
        <v>88</v>
      </c>
      <c r="D466" s="113">
        <v>0</v>
      </c>
      <c r="E466" s="122">
        <v>0</v>
      </c>
      <c r="F466" s="72" t="s">
        <v>281</v>
      </c>
      <c r="G466" s="27">
        <v>0</v>
      </c>
      <c r="H466" s="27"/>
      <c r="I466" s="27">
        <f t="shared" si="38"/>
        <v>0</v>
      </c>
      <c r="J466" s="28">
        <f>SUM(I460:I466)</f>
        <v>0</v>
      </c>
      <c r="L466" s="5"/>
      <c r="M466" s="5"/>
      <c r="N466" s="5"/>
      <c r="O466" s="5"/>
      <c r="P466" s="5"/>
      <c r="Q466" s="5"/>
      <c r="R466" s="5"/>
    </row>
    <row r="467" spans="2:18" s="34" customFormat="1" ht="13.5" customHeight="1">
      <c r="B467" s="47">
        <v>260</v>
      </c>
      <c r="C467" s="120" t="s">
        <v>129</v>
      </c>
      <c r="D467" s="122">
        <v>0</v>
      </c>
      <c r="E467" s="122">
        <v>0</v>
      </c>
      <c r="F467" s="72"/>
      <c r="G467" s="27"/>
      <c r="H467" s="27"/>
      <c r="I467" s="27"/>
      <c r="J467" s="28"/>
      <c r="L467" s="5"/>
      <c r="M467" s="5"/>
      <c r="N467" s="5"/>
      <c r="O467" s="5"/>
      <c r="P467" s="5"/>
      <c r="Q467" s="5"/>
      <c r="R467" s="5"/>
    </row>
    <row r="468" spans="2:10" ht="13.5" customHeight="1">
      <c r="B468" s="47"/>
      <c r="C468" s="68" t="s">
        <v>567</v>
      </c>
      <c r="D468" s="122">
        <v>0</v>
      </c>
      <c r="E468" s="122">
        <v>0</v>
      </c>
      <c r="F468" s="123" t="s">
        <v>95</v>
      </c>
      <c r="G468" s="27">
        <v>0</v>
      </c>
      <c r="H468" s="122"/>
      <c r="I468" s="27">
        <f aca="true" t="shared" si="39" ref="I468:I474">IF(D468="",E468*G468,D468*E468*G468)</f>
        <v>0</v>
      </c>
      <c r="J468" s="28"/>
    </row>
    <row r="469" spans="2:10" ht="13.5" customHeight="1">
      <c r="B469" s="47"/>
      <c r="C469" s="68" t="s">
        <v>543</v>
      </c>
      <c r="D469" s="122">
        <v>0</v>
      </c>
      <c r="E469" s="122">
        <v>0</v>
      </c>
      <c r="F469" s="123" t="s">
        <v>95</v>
      </c>
      <c r="G469" s="27">
        <v>0</v>
      </c>
      <c r="H469" s="122"/>
      <c r="I469" s="27">
        <f t="shared" si="39"/>
        <v>0</v>
      </c>
      <c r="J469" s="28"/>
    </row>
    <row r="470" spans="2:18" s="34" customFormat="1" ht="13.5" customHeight="1">
      <c r="B470" s="47"/>
      <c r="C470" s="104" t="s">
        <v>75</v>
      </c>
      <c r="D470" s="122">
        <v>0</v>
      </c>
      <c r="E470" s="122">
        <v>0</v>
      </c>
      <c r="F470" s="123" t="s">
        <v>281</v>
      </c>
      <c r="G470" s="27">
        <v>0</v>
      </c>
      <c r="H470" s="122"/>
      <c r="I470" s="27">
        <f t="shared" si="39"/>
        <v>0</v>
      </c>
      <c r="J470" s="28"/>
      <c r="K470" s="5"/>
      <c r="L470" s="5"/>
      <c r="M470" s="5"/>
      <c r="N470" s="5"/>
      <c r="O470" s="5"/>
      <c r="P470" s="5"/>
      <c r="Q470" s="5"/>
      <c r="R470" s="5"/>
    </row>
    <row r="471" spans="2:18" ht="13.5" customHeight="1">
      <c r="B471" s="47"/>
      <c r="C471" s="104" t="s">
        <v>85</v>
      </c>
      <c r="D471" s="122">
        <v>0</v>
      </c>
      <c r="E471" s="122">
        <v>0</v>
      </c>
      <c r="F471" s="123" t="s">
        <v>95</v>
      </c>
      <c r="G471" s="27">
        <v>0</v>
      </c>
      <c r="H471" s="122"/>
      <c r="I471" s="27">
        <f t="shared" si="39"/>
        <v>0</v>
      </c>
      <c r="J471" s="28"/>
      <c r="Q471" s="34"/>
      <c r="R471" s="34"/>
    </row>
    <row r="472" spans="2:10" ht="13.5" customHeight="1">
      <c r="B472" s="47"/>
      <c r="C472" s="104" t="s">
        <v>86</v>
      </c>
      <c r="D472" s="122">
        <v>0</v>
      </c>
      <c r="E472" s="122">
        <v>0</v>
      </c>
      <c r="F472" s="123" t="s">
        <v>95</v>
      </c>
      <c r="G472" s="27">
        <v>0</v>
      </c>
      <c r="H472" s="122"/>
      <c r="I472" s="27">
        <f t="shared" si="39"/>
        <v>0</v>
      </c>
      <c r="J472" s="28"/>
    </row>
    <row r="473" spans="2:10" ht="13.5" customHeight="1">
      <c r="B473" s="47"/>
      <c r="C473" s="104" t="s">
        <v>87</v>
      </c>
      <c r="D473" s="122">
        <v>0</v>
      </c>
      <c r="E473" s="122">
        <v>0</v>
      </c>
      <c r="F473" s="123" t="s">
        <v>281</v>
      </c>
      <c r="G473" s="27">
        <v>0</v>
      </c>
      <c r="H473" s="122"/>
      <c r="I473" s="27">
        <f t="shared" si="39"/>
        <v>0</v>
      </c>
      <c r="J473" s="28"/>
    </row>
    <row r="474" spans="2:18" ht="13.5" customHeight="1">
      <c r="B474" s="47"/>
      <c r="C474" s="104" t="s">
        <v>88</v>
      </c>
      <c r="D474" s="122">
        <v>0</v>
      </c>
      <c r="E474" s="122">
        <v>0</v>
      </c>
      <c r="F474" s="72" t="s">
        <v>281</v>
      </c>
      <c r="G474" s="27">
        <v>0</v>
      </c>
      <c r="H474" s="27"/>
      <c r="I474" s="27">
        <f t="shared" si="39"/>
        <v>0</v>
      </c>
      <c r="J474" s="28">
        <f>SUM(I468:I474)</f>
        <v>0</v>
      </c>
      <c r="Q474" s="34"/>
      <c r="R474" s="34"/>
    </row>
    <row r="475" spans="2:10" ht="13.5" customHeight="1">
      <c r="B475" s="47">
        <v>262</v>
      </c>
      <c r="C475" s="120" t="s">
        <v>130</v>
      </c>
      <c r="D475" s="122">
        <v>0</v>
      </c>
      <c r="E475" s="122">
        <v>0</v>
      </c>
      <c r="F475" s="72"/>
      <c r="G475" s="27"/>
      <c r="H475" s="27"/>
      <c r="I475" s="27"/>
      <c r="J475" s="28"/>
    </row>
    <row r="476" spans="2:10" ht="13.5" customHeight="1">
      <c r="B476" s="47"/>
      <c r="C476" s="68" t="s">
        <v>567</v>
      </c>
      <c r="D476" s="122">
        <v>0</v>
      </c>
      <c r="E476" s="122">
        <v>0</v>
      </c>
      <c r="F476" s="123" t="s">
        <v>95</v>
      </c>
      <c r="G476" s="27">
        <v>0</v>
      </c>
      <c r="H476" s="122"/>
      <c r="I476" s="27">
        <f aca="true" t="shared" si="40" ref="I476:I481">IF(D476="",E476*G476,D476*E476*G476)</f>
        <v>0</v>
      </c>
      <c r="J476" s="28"/>
    </row>
    <row r="477" spans="2:10" ht="13.5" customHeight="1">
      <c r="B477" s="47"/>
      <c r="C477" s="68" t="s">
        <v>543</v>
      </c>
      <c r="D477" s="122">
        <v>0</v>
      </c>
      <c r="E477" s="122">
        <v>0</v>
      </c>
      <c r="F477" s="123" t="s">
        <v>95</v>
      </c>
      <c r="G477" s="27">
        <v>0</v>
      </c>
      <c r="H477" s="122"/>
      <c r="I477" s="27">
        <f t="shared" si="40"/>
        <v>0</v>
      </c>
      <c r="J477" s="28"/>
    </row>
    <row r="478" spans="2:10" ht="13.5" customHeight="1">
      <c r="B478" s="47"/>
      <c r="C478" s="104" t="s">
        <v>85</v>
      </c>
      <c r="D478" s="122">
        <v>0</v>
      </c>
      <c r="E478" s="122">
        <v>0</v>
      </c>
      <c r="F478" s="123" t="s">
        <v>95</v>
      </c>
      <c r="G478" s="27">
        <v>0</v>
      </c>
      <c r="H478" s="122"/>
      <c r="I478" s="27">
        <f t="shared" si="40"/>
        <v>0</v>
      </c>
      <c r="J478" s="28"/>
    </row>
    <row r="479" spans="2:10" ht="13.5" customHeight="1">
      <c r="B479" s="47"/>
      <c r="C479" s="104" t="s">
        <v>86</v>
      </c>
      <c r="D479" s="122">
        <v>0</v>
      </c>
      <c r="E479" s="122">
        <v>0</v>
      </c>
      <c r="F479" s="123" t="s">
        <v>95</v>
      </c>
      <c r="G479" s="27">
        <v>0</v>
      </c>
      <c r="H479" s="122"/>
      <c r="I479" s="27">
        <f t="shared" si="40"/>
        <v>0</v>
      </c>
      <c r="J479" s="28"/>
    </row>
    <row r="480" spans="2:10" ht="13.5" customHeight="1">
      <c r="B480" s="47"/>
      <c r="C480" s="104" t="s">
        <v>87</v>
      </c>
      <c r="D480" s="122">
        <v>0</v>
      </c>
      <c r="E480" s="122">
        <v>0</v>
      </c>
      <c r="F480" s="123" t="s">
        <v>281</v>
      </c>
      <c r="G480" s="27">
        <v>0</v>
      </c>
      <c r="H480" s="122"/>
      <c r="I480" s="27">
        <f t="shared" si="40"/>
        <v>0</v>
      </c>
      <c r="J480" s="28"/>
    </row>
    <row r="481" spans="2:10" ht="13.5" customHeight="1">
      <c r="B481" s="47"/>
      <c r="C481" s="104" t="s">
        <v>88</v>
      </c>
      <c r="D481" s="122">
        <v>0</v>
      </c>
      <c r="E481" s="122">
        <v>0</v>
      </c>
      <c r="F481" s="72" t="s">
        <v>281</v>
      </c>
      <c r="G481" s="27">
        <v>0</v>
      </c>
      <c r="H481" s="27"/>
      <c r="I481" s="27">
        <f t="shared" si="40"/>
        <v>0</v>
      </c>
      <c r="J481" s="28">
        <f>SUM(I476:I481)</f>
        <v>0</v>
      </c>
    </row>
    <row r="482" spans="2:10" ht="13.5" customHeight="1">
      <c r="B482" s="109">
        <v>264</v>
      </c>
      <c r="C482" s="120" t="s">
        <v>131</v>
      </c>
      <c r="D482" s="113">
        <v>0</v>
      </c>
      <c r="E482" s="122">
        <v>0</v>
      </c>
      <c r="F482" s="123" t="s">
        <v>281</v>
      </c>
      <c r="G482" s="122">
        <v>0</v>
      </c>
      <c r="H482" s="122"/>
      <c r="I482" s="27">
        <f>IF(D482="",E482*G482,D482*E482*G482)</f>
        <v>0</v>
      </c>
      <c r="J482" s="28">
        <f>I482</f>
        <v>0</v>
      </c>
    </row>
    <row r="483" spans="2:10" ht="13.5" customHeight="1">
      <c r="B483" s="47">
        <v>266</v>
      </c>
      <c r="C483" s="124" t="s">
        <v>523</v>
      </c>
      <c r="D483" s="113">
        <v>0</v>
      </c>
      <c r="E483" s="122">
        <v>0</v>
      </c>
      <c r="F483" s="123" t="s">
        <v>281</v>
      </c>
      <c r="G483" s="122">
        <v>0</v>
      </c>
      <c r="H483" s="122"/>
      <c r="I483" s="27">
        <f>IF(D483="",E483*G483,D483*E483*G483)</f>
        <v>0</v>
      </c>
      <c r="J483" s="28">
        <f>I483</f>
        <v>0</v>
      </c>
    </row>
    <row r="484" spans="2:10" ht="13.5" customHeight="1">
      <c r="B484" s="135">
        <v>269</v>
      </c>
      <c r="C484" s="134"/>
      <c r="D484" s="14">
        <v>0</v>
      </c>
      <c r="E484" s="15">
        <v>0</v>
      </c>
      <c r="F484" s="77" t="s">
        <v>281</v>
      </c>
      <c r="G484" s="58">
        <v>0</v>
      </c>
      <c r="H484" s="58"/>
      <c r="I484" s="27">
        <f>IF(D484="",E484*G484,D484*E484*G484)</f>
        <v>0</v>
      </c>
      <c r="J484" s="28">
        <f>I484</f>
        <v>0</v>
      </c>
    </row>
    <row r="485" spans="2:10" ht="13.5" customHeight="1">
      <c r="B485" s="44"/>
      <c r="C485" s="45" t="s">
        <v>54</v>
      </c>
      <c r="D485" s="38"/>
      <c r="E485" s="37"/>
      <c r="F485" s="37"/>
      <c r="G485" s="37"/>
      <c r="H485" s="37"/>
      <c r="I485" s="40"/>
      <c r="J485" s="41">
        <f>SUM(J450:J484)</f>
        <v>0</v>
      </c>
    </row>
    <row r="486" spans="2:10" ht="13.5" customHeight="1">
      <c r="B486" s="131"/>
      <c r="C486" s="7"/>
      <c r="D486" s="35"/>
      <c r="E486" s="7"/>
      <c r="F486" s="7"/>
      <c r="G486" s="34"/>
      <c r="H486" s="34"/>
      <c r="I486" s="34"/>
      <c r="J486" s="34"/>
    </row>
    <row r="487" spans="2:10" ht="13.5" customHeight="1">
      <c r="B487" s="44">
        <v>13</v>
      </c>
      <c r="C487" s="45" t="s">
        <v>132</v>
      </c>
      <c r="D487" s="39" t="s">
        <v>43</v>
      </c>
      <c r="E487" s="40" t="s">
        <v>44</v>
      </c>
      <c r="F487" s="42" t="s">
        <v>45</v>
      </c>
      <c r="G487" s="40" t="s">
        <v>46</v>
      </c>
      <c r="H487" s="42"/>
      <c r="I487" s="42" t="s">
        <v>47</v>
      </c>
      <c r="J487" s="46" t="s">
        <v>15</v>
      </c>
    </row>
    <row r="488" spans="2:10" ht="13.5" customHeight="1">
      <c r="B488" s="47">
        <v>270</v>
      </c>
      <c r="C488" s="71" t="s">
        <v>65</v>
      </c>
      <c r="D488" s="122">
        <v>0</v>
      </c>
      <c r="E488" s="122">
        <v>0</v>
      </c>
      <c r="F488" s="123" t="s">
        <v>95</v>
      </c>
      <c r="G488" s="122">
        <v>0</v>
      </c>
      <c r="H488" s="27"/>
      <c r="I488" s="27">
        <f aca="true" t="shared" si="41" ref="I488:I497">IF(D488="",E488*G488,D488*E488*G488)</f>
        <v>0</v>
      </c>
      <c r="J488" s="28">
        <f aca="true" t="shared" si="42" ref="J488:J497">I488</f>
        <v>0</v>
      </c>
    </row>
    <row r="489" spans="2:10" ht="13.5" customHeight="1">
      <c r="B489" s="47">
        <v>271</v>
      </c>
      <c r="C489" s="71" t="s">
        <v>133</v>
      </c>
      <c r="D489" s="122">
        <v>0</v>
      </c>
      <c r="E489" s="122">
        <v>0</v>
      </c>
      <c r="F489" s="72" t="s">
        <v>95</v>
      </c>
      <c r="G489" s="27">
        <v>0</v>
      </c>
      <c r="H489" s="27"/>
      <c r="I489" s="27">
        <f t="shared" si="41"/>
        <v>0</v>
      </c>
      <c r="J489" s="28">
        <f t="shared" si="42"/>
        <v>0</v>
      </c>
    </row>
    <row r="490" spans="2:10" ht="13.5" customHeight="1">
      <c r="B490" s="47">
        <v>272</v>
      </c>
      <c r="C490" s="71" t="s">
        <v>405</v>
      </c>
      <c r="D490" s="122">
        <v>0</v>
      </c>
      <c r="E490" s="122">
        <v>0</v>
      </c>
      <c r="F490" s="72" t="s">
        <v>95</v>
      </c>
      <c r="G490" s="27">
        <v>0</v>
      </c>
      <c r="H490" s="27"/>
      <c r="I490" s="27">
        <f t="shared" si="41"/>
        <v>0</v>
      </c>
      <c r="J490" s="28">
        <f t="shared" si="42"/>
        <v>0</v>
      </c>
    </row>
    <row r="491" spans="2:10" ht="13.5" customHeight="1">
      <c r="B491" s="47">
        <v>273</v>
      </c>
      <c r="C491" s="71" t="s">
        <v>116</v>
      </c>
      <c r="D491" s="122">
        <v>0</v>
      </c>
      <c r="E491" s="122">
        <v>0</v>
      </c>
      <c r="F491" s="72" t="s">
        <v>95</v>
      </c>
      <c r="G491" s="27">
        <v>0</v>
      </c>
      <c r="H491" s="27"/>
      <c r="I491" s="27">
        <f t="shared" si="41"/>
        <v>0</v>
      </c>
      <c r="J491" s="28">
        <f t="shared" si="42"/>
        <v>0</v>
      </c>
    </row>
    <row r="492" spans="2:10" ht="13.5" customHeight="1">
      <c r="B492" s="47">
        <v>274</v>
      </c>
      <c r="C492" s="71" t="s">
        <v>134</v>
      </c>
      <c r="D492" s="122">
        <v>0</v>
      </c>
      <c r="E492" s="122">
        <v>0</v>
      </c>
      <c r="F492" s="72" t="s">
        <v>95</v>
      </c>
      <c r="G492" s="27">
        <v>0</v>
      </c>
      <c r="H492" s="27"/>
      <c r="I492" s="27">
        <f t="shared" si="41"/>
        <v>0</v>
      </c>
      <c r="J492" s="28">
        <f t="shared" si="42"/>
        <v>0</v>
      </c>
    </row>
    <row r="493" spans="2:10" ht="13.5" customHeight="1">
      <c r="B493" s="47">
        <v>275</v>
      </c>
      <c r="C493" s="71" t="s">
        <v>123</v>
      </c>
      <c r="D493" s="122">
        <v>0</v>
      </c>
      <c r="E493" s="122">
        <v>0</v>
      </c>
      <c r="F493" s="72" t="s">
        <v>95</v>
      </c>
      <c r="G493" s="27">
        <v>0</v>
      </c>
      <c r="H493" s="27"/>
      <c r="I493" s="27">
        <f t="shared" si="41"/>
        <v>0</v>
      </c>
      <c r="J493" s="28">
        <f t="shared" si="42"/>
        <v>0</v>
      </c>
    </row>
    <row r="494" spans="2:10" ht="13.5" customHeight="1">
      <c r="B494" s="47">
        <v>276</v>
      </c>
      <c r="C494" s="71" t="s">
        <v>94</v>
      </c>
      <c r="D494" s="122">
        <v>0</v>
      </c>
      <c r="E494" s="122">
        <v>0</v>
      </c>
      <c r="F494" s="72" t="s">
        <v>95</v>
      </c>
      <c r="G494" s="27">
        <v>0</v>
      </c>
      <c r="H494" s="27"/>
      <c r="I494" s="27">
        <f t="shared" si="41"/>
        <v>0</v>
      </c>
      <c r="J494" s="28">
        <f t="shared" si="42"/>
        <v>0</v>
      </c>
    </row>
    <row r="495" spans="2:10" ht="13.5" customHeight="1">
      <c r="B495" s="47">
        <v>277</v>
      </c>
      <c r="C495" s="75" t="s">
        <v>135</v>
      </c>
      <c r="D495" s="122">
        <v>0</v>
      </c>
      <c r="E495" s="122">
        <v>0</v>
      </c>
      <c r="F495" s="72" t="s">
        <v>95</v>
      </c>
      <c r="G495" s="27">
        <v>0</v>
      </c>
      <c r="H495" s="27"/>
      <c r="I495" s="27">
        <f t="shared" si="41"/>
        <v>0</v>
      </c>
      <c r="J495" s="28">
        <f t="shared" si="42"/>
        <v>0</v>
      </c>
    </row>
    <row r="496" spans="2:10" ht="13.5" customHeight="1">
      <c r="B496" s="47">
        <v>278</v>
      </c>
      <c r="C496" s="134" t="s">
        <v>136</v>
      </c>
      <c r="D496" s="122">
        <v>0</v>
      </c>
      <c r="E496" s="122">
        <v>0</v>
      </c>
      <c r="F496" s="72" t="s">
        <v>314</v>
      </c>
      <c r="G496" s="27">
        <v>0</v>
      </c>
      <c r="H496" s="27"/>
      <c r="I496" s="27">
        <f t="shared" si="41"/>
        <v>0</v>
      </c>
      <c r="J496" s="28">
        <f t="shared" si="42"/>
        <v>0</v>
      </c>
    </row>
    <row r="497" spans="2:10" ht="13.5" customHeight="1">
      <c r="B497" s="47">
        <v>279</v>
      </c>
      <c r="C497" s="106"/>
      <c r="D497" s="122">
        <v>0</v>
      </c>
      <c r="E497" s="122">
        <v>0</v>
      </c>
      <c r="F497" s="23" t="s">
        <v>314</v>
      </c>
      <c r="G497" s="20">
        <v>0</v>
      </c>
      <c r="H497" s="64"/>
      <c r="I497" s="27">
        <f t="shared" si="41"/>
        <v>0</v>
      </c>
      <c r="J497" s="28">
        <f t="shared" si="42"/>
        <v>0</v>
      </c>
    </row>
    <row r="498" spans="2:10" ht="13.5" customHeight="1">
      <c r="B498" s="44"/>
      <c r="C498" s="45" t="s">
        <v>54</v>
      </c>
      <c r="D498" s="38"/>
      <c r="E498" s="37"/>
      <c r="F498" s="37"/>
      <c r="G498" s="37"/>
      <c r="H498" s="37"/>
      <c r="I498" s="40"/>
      <c r="J498" s="41">
        <f>SUM(J488:J497)</f>
        <v>0</v>
      </c>
    </row>
    <row r="499" spans="2:10" ht="13.5" customHeight="1">
      <c r="B499" s="242"/>
      <c r="C499" s="33"/>
      <c r="D499" s="141"/>
      <c r="E499" s="33"/>
      <c r="F499" s="33"/>
      <c r="G499" s="33"/>
      <c r="H499" s="33"/>
      <c r="I499" s="228"/>
      <c r="J499" s="33"/>
    </row>
    <row r="500" spans="2:10" ht="13.5" customHeight="1">
      <c r="B500" s="66">
        <v>14</v>
      </c>
      <c r="C500" s="45" t="s">
        <v>524</v>
      </c>
      <c r="D500" s="39" t="s">
        <v>43</v>
      </c>
      <c r="E500" s="40" t="s">
        <v>44</v>
      </c>
      <c r="F500" s="42" t="s">
        <v>45</v>
      </c>
      <c r="G500" s="40" t="s">
        <v>46</v>
      </c>
      <c r="H500" s="42"/>
      <c r="I500" s="244" t="s">
        <v>47</v>
      </c>
      <c r="J500" s="46" t="s">
        <v>15</v>
      </c>
    </row>
    <row r="501" spans="2:10" ht="13.5" customHeight="1">
      <c r="B501" s="243">
        <v>280</v>
      </c>
      <c r="C501" s="22" t="s">
        <v>525</v>
      </c>
      <c r="D501" s="122">
        <v>0</v>
      </c>
      <c r="E501" s="122">
        <v>0</v>
      </c>
      <c r="F501" s="23" t="s">
        <v>314</v>
      </c>
      <c r="G501" s="20">
        <v>0</v>
      </c>
      <c r="H501" s="20"/>
      <c r="I501" s="122">
        <f>IF(D501="",E501*G501,D501*E501*G501)</f>
        <v>0</v>
      </c>
      <c r="J501" s="85">
        <f>I501</f>
        <v>0</v>
      </c>
    </row>
    <row r="502" spans="2:10" ht="13.5" customHeight="1">
      <c r="B502" s="44"/>
      <c r="C502" s="45" t="s">
        <v>54</v>
      </c>
      <c r="D502" s="38"/>
      <c r="E502" s="37"/>
      <c r="F502" s="37"/>
      <c r="G502" s="37"/>
      <c r="H502" s="37"/>
      <c r="I502" s="40"/>
      <c r="J502" s="41">
        <f>SUM(J501)</f>
        <v>0</v>
      </c>
    </row>
    <row r="503" spans="2:10" ht="13.5" customHeight="1">
      <c r="B503" s="131"/>
      <c r="C503" s="7"/>
      <c r="D503" s="35"/>
      <c r="E503" s="7"/>
      <c r="F503" s="7"/>
      <c r="G503" s="34"/>
      <c r="H503" s="34"/>
      <c r="I503" s="34"/>
      <c r="J503" s="34"/>
    </row>
    <row r="504" spans="2:10" ht="13.5" customHeight="1">
      <c r="B504" s="66">
        <v>15</v>
      </c>
      <c r="C504" s="37" t="s">
        <v>26</v>
      </c>
      <c r="D504" s="39"/>
      <c r="E504" s="40" t="s">
        <v>81</v>
      </c>
      <c r="F504" s="42"/>
      <c r="G504" s="40" t="s">
        <v>82</v>
      </c>
      <c r="H504" s="42"/>
      <c r="I504" s="42"/>
      <c r="J504" s="46" t="s">
        <v>15</v>
      </c>
    </row>
    <row r="505" spans="2:10" ht="13.5" customHeight="1">
      <c r="B505" s="59">
        <v>290</v>
      </c>
      <c r="C505" s="137" t="s">
        <v>578</v>
      </c>
      <c r="D505" s="26"/>
      <c r="E505" s="27">
        <v>23</v>
      </c>
      <c r="F505" s="27"/>
      <c r="G505" s="27">
        <f>J108+J187+J248+J304+J322+J348+J383+J447+J485+J498+J78+J79</f>
        <v>0</v>
      </c>
      <c r="H505" s="27"/>
      <c r="I505" s="227"/>
      <c r="J505" s="28">
        <f>(G505*E505)/100</f>
        <v>0</v>
      </c>
    </row>
    <row r="506" spans="2:10" ht="13.5" customHeight="1">
      <c r="B506" s="59">
        <v>291</v>
      </c>
      <c r="C506" s="58" t="s">
        <v>406</v>
      </c>
      <c r="D506" s="57"/>
      <c r="E506" s="58">
        <v>15</v>
      </c>
      <c r="F506" s="58"/>
      <c r="G506" s="58">
        <f>SUM(J149)</f>
        <v>0</v>
      </c>
      <c r="H506" s="58"/>
      <c r="I506" s="58"/>
      <c r="J506" s="28">
        <f>(G506*E506)/100</f>
        <v>0</v>
      </c>
    </row>
    <row r="507" spans="2:10" ht="13.5" customHeight="1">
      <c r="B507" s="185">
        <v>749</v>
      </c>
      <c r="C507" s="137" t="s">
        <v>599</v>
      </c>
      <c r="D507" s="187"/>
      <c r="E507" s="158">
        <f>23</f>
        <v>23</v>
      </c>
      <c r="F507" s="159"/>
      <c r="G507" s="158">
        <f>J741</f>
        <v>0</v>
      </c>
      <c r="H507" s="188"/>
      <c r="I507" s="146"/>
      <c r="J507" s="189">
        <f>(J741*E507)/100</f>
        <v>0</v>
      </c>
    </row>
    <row r="508" spans="2:10" ht="13.5" customHeight="1">
      <c r="B508" s="80"/>
      <c r="C508" s="45" t="s">
        <v>54</v>
      </c>
      <c r="D508" s="38"/>
      <c r="E508" s="37"/>
      <c r="F508" s="37"/>
      <c r="G508" s="37"/>
      <c r="H508" s="37"/>
      <c r="I508" s="202"/>
      <c r="J508" s="41">
        <f>SUM(J505:J507)</f>
        <v>0</v>
      </c>
    </row>
    <row r="509" ht="13.5" customHeight="1">
      <c r="D509" s="6" t="s">
        <v>14</v>
      </c>
    </row>
    <row r="510" spans="2:10" ht="13.5" customHeight="1">
      <c r="B510" s="44">
        <v>16</v>
      </c>
      <c r="C510" s="45" t="s">
        <v>27</v>
      </c>
      <c r="D510" s="39" t="s">
        <v>43</v>
      </c>
      <c r="E510" s="40" t="s">
        <v>44</v>
      </c>
      <c r="F510" s="42" t="s">
        <v>45</v>
      </c>
      <c r="G510" s="40" t="s">
        <v>46</v>
      </c>
      <c r="H510" s="42"/>
      <c r="I510" s="40" t="s">
        <v>47</v>
      </c>
      <c r="J510" s="46" t="s">
        <v>15</v>
      </c>
    </row>
    <row r="511" spans="2:10" ht="13.5" customHeight="1">
      <c r="B511" s="47">
        <v>300</v>
      </c>
      <c r="C511" s="104" t="s">
        <v>410</v>
      </c>
      <c r="D511" s="122">
        <v>0</v>
      </c>
      <c r="E511" s="122">
        <v>0</v>
      </c>
      <c r="F511" s="72" t="s">
        <v>314</v>
      </c>
      <c r="G511" s="27">
        <v>0</v>
      </c>
      <c r="H511" s="27"/>
      <c r="I511" s="27">
        <f aca="true" t="shared" si="43" ref="I511:I538">IF(D511="",E511*G511,D511*E511*G511)</f>
        <v>0</v>
      </c>
      <c r="J511" s="28">
        <f aca="true" t="shared" si="44" ref="J511:J519">I511</f>
        <v>0</v>
      </c>
    </row>
    <row r="512" spans="2:10" ht="13.5" customHeight="1">
      <c r="B512" s="47">
        <v>301</v>
      </c>
      <c r="C512" s="104" t="s">
        <v>411</v>
      </c>
      <c r="D512" s="122">
        <v>0</v>
      </c>
      <c r="E512" s="122">
        <v>0</v>
      </c>
      <c r="F512" s="72" t="s">
        <v>314</v>
      </c>
      <c r="G512" s="27">
        <v>0</v>
      </c>
      <c r="H512" s="27"/>
      <c r="I512" s="27">
        <f t="shared" si="43"/>
        <v>0</v>
      </c>
      <c r="J512" s="28">
        <f t="shared" si="44"/>
        <v>0</v>
      </c>
    </row>
    <row r="513" spans="2:10" ht="13.5" customHeight="1">
      <c r="B513" s="47">
        <v>302</v>
      </c>
      <c r="C513" s="71" t="s">
        <v>546</v>
      </c>
      <c r="D513" s="122">
        <v>0</v>
      </c>
      <c r="E513" s="122">
        <v>0</v>
      </c>
      <c r="F513" s="72" t="s">
        <v>314</v>
      </c>
      <c r="G513" s="27">
        <v>0</v>
      </c>
      <c r="H513" s="27"/>
      <c r="I513" s="27">
        <f t="shared" si="43"/>
        <v>0</v>
      </c>
      <c r="J513" s="28">
        <f t="shared" si="44"/>
        <v>0</v>
      </c>
    </row>
    <row r="514" spans="2:10" ht="13.5" customHeight="1">
      <c r="B514" s="47">
        <v>303</v>
      </c>
      <c r="C514" s="104" t="s">
        <v>408</v>
      </c>
      <c r="D514" s="122">
        <v>0</v>
      </c>
      <c r="E514" s="122">
        <v>0</v>
      </c>
      <c r="F514" s="72" t="s">
        <v>314</v>
      </c>
      <c r="G514" s="27">
        <v>0</v>
      </c>
      <c r="H514" s="27"/>
      <c r="I514" s="27">
        <f t="shared" si="43"/>
        <v>0</v>
      </c>
      <c r="J514" s="28">
        <f t="shared" si="44"/>
        <v>0</v>
      </c>
    </row>
    <row r="515" spans="2:10" ht="13.5" customHeight="1">
      <c r="B515" s="47">
        <v>304</v>
      </c>
      <c r="C515" s="71" t="s">
        <v>409</v>
      </c>
      <c r="D515" s="122">
        <v>0</v>
      </c>
      <c r="E515" s="122">
        <v>0</v>
      </c>
      <c r="F515" s="72" t="s">
        <v>95</v>
      </c>
      <c r="G515" s="27">
        <v>0</v>
      </c>
      <c r="H515" s="27"/>
      <c r="I515" s="27">
        <f t="shared" si="43"/>
        <v>0</v>
      </c>
      <c r="J515" s="28">
        <f t="shared" si="44"/>
        <v>0</v>
      </c>
    </row>
    <row r="516" spans="2:10" ht="13.5" customHeight="1">
      <c r="B516" s="47">
        <v>305</v>
      </c>
      <c r="C516" s="71" t="s">
        <v>407</v>
      </c>
      <c r="D516" s="122">
        <v>0</v>
      </c>
      <c r="E516" s="122">
        <v>0</v>
      </c>
      <c r="F516" s="72" t="s">
        <v>95</v>
      </c>
      <c r="G516" s="27">
        <v>0</v>
      </c>
      <c r="H516" s="27"/>
      <c r="I516" s="27">
        <f t="shared" si="43"/>
        <v>0</v>
      </c>
      <c r="J516" s="28">
        <f t="shared" si="44"/>
        <v>0</v>
      </c>
    </row>
    <row r="517" spans="2:10" ht="13.5" customHeight="1">
      <c r="B517" s="47">
        <v>306</v>
      </c>
      <c r="C517" s="138" t="s">
        <v>558</v>
      </c>
      <c r="D517" s="122">
        <v>0</v>
      </c>
      <c r="E517" s="122">
        <v>0</v>
      </c>
      <c r="F517" s="72" t="s">
        <v>95</v>
      </c>
      <c r="G517" s="27">
        <v>0</v>
      </c>
      <c r="H517" s="27"/>
      <c r="I517" s="27">
        <f t="shared" si="43"/>
        <v>0</v>
      </c>
      <c r="J517" s="28">
        <f t="shared" si="44"/>
        <v>0</v>
      </c>
    </row>
    <row r="518" spans="2:10" ht="13.5" customHeight="1">
      <c r="B518" s="47">
        <v>307</v>
      </c>
      <c r="C518" s="138" t="s">
        <v>412</v>
      </c>
      <c r="D518" s="122">
        <v>0</v>
      </c>
      <c r="E518" s="122">
        <v>0</v>
      </c>
      <c r="F518" s="72" t="s">
        <v>314</v>
      </c>
      <c r="G518" s="27">
        <v>0</v>
      </c>
      <c r="H518" s="27"/>
      <c r="I518" s="27">
        <f t="shared" si="43"/>
        <v>0</v>
      </c>
      <c r="J518" s="28">
        <f t="shared" si="44"/>
        <v>0</v>
      </c>
    </row>
    <row r="519" spans="2:10" ht="13.5" customHeight="1">
      <c r="B519" s="47">
        <v>308</v>
      </c>
      <c r="C519" s="71" t="s">
        <v>545</v>
      </c>
      <c r="D519" s="122">
        <v>0</v>
      </c>
      <c r="E519" s="122">
        <v>0</v>
      </c>
      <c r="F519" s="72" t="s">
        <v>314</v>
      </c>
      <c r="G519" s="27">
        <v>0</v>
      </c>
      <c r="H519" s="27"/>
      <c r="I519" s="27">
        <f t="shared" si="43"/>
        <v>0</v>
      </c>
      <c r="J519" s="28">
        <f t="shared" si="44"/>
        <v>0</v>
      </c>
    </row>
    <row r="520" spans="2:10" ht="13.5" customHeight="1">
      <c r="B520" s="47">
        <v>315</v>
      </c>
      <c r="C520" s="104" t="s">
        <v>413</v>
      </c>
      <c r="D520" s="122">
        <v>0</v>
      </c>
      <c r="E520" s="122">
        <v>0</v>
      </c>
      <c r="F520" s="72" t="s">
        <v>95</v>
      </c>
      <c r="G520" s="27">
        <v>0</v>
      </c>
      <c r="H520" s="27"/>
      <c r="I520" s="27">
        <f t="shared" si="43"/>
        <v>0</v>
      </c>
      <c r="J520" s="28"/>
    </row>
    <row r="521" spans="2:10" ht="13.5" customHeight="1">
      <c r="B521" s="47"/>
      <c r="C521" s="104" t="s">
        <v>414</v>
      </c>
      <c r="D521" s="122">
        <v>0</v>
      </c>
      <c r="E521" s="122">
        <v>0</v>
      </c>
      <c r="F521" s="72" t="s">
        <v>314</v>
      </c>
      <c r="G521" s="27">
        <v>0</v>
      </c>
      <c r="H521" s="27"/>
      <c r="I521" s="27">
        <f t="shared" si="43"/>
        <v>0</v>
      </c>
      <c r="J521" s="28"/>
    </row>
    <row r="522" spans="2:10" ht="13.5" customHeight="1">
      <c r="B522" s="47"/>
      <c r="C522" s="104" t="s">
        <v>415</v>
      </c>
      <c r="D522" s="122">
        <v>0</v>
      </c>
      <c r="E522" s="122">
        <v>0</v>
      </c>
      <c r="F522" s="72" t="s">
        <v>314</v>
      </c>
      <c r="G522" s="27">
        <v>0</v>
      </c>
      <c r="H522" s="27"/>
      <c r="I522" s="27">
        <f t="shared" si="43"/>
        <v>0</v>
      </c>
      <c r="J522" s="28">
        <f>SUM(I520:I522)</f>
        <v>0</v>
      </c>
    </row>
    <row r="523" spans="2:10" ht="13.5" customHeight="1">
      <c r="B523" s="47">
        <v>320</v>
      </c>
      <c r="C523" s="138" t="s">
        <v>137</v>
      </c>
      <c r="D523" s="122">
        <v>0</v>
      </c>
      <c r="E523" s="122">
        <v>0</v>
      </c>
      <c r="F523" s="72" t="s">
        <v>95</v>
      </c>
      <c r="G523" s="27">
        <v>0</v>
      </c>
      <c r="H523" s="27"/>
      <c r="I523" s="27">
        <f t="shared" si="43"/>
        <v>0</v>
      </c>
      <c r="J523" s="28"/>
    </row>
    <row r="524" spans="2:10" ht="13.5" customHeight="1">
      <c r="B524" s="47"/>
      <c r="C524" s="138" t="s">
        <v>138</v>
      </c>
      <c r="D524" s="122">
        <v>0</v>
      </c>
      <c r="E524" s="122">
        <v>0</v>
      </c>
      <c r="F524" s="72" t="s">
        <v>95</v>
      </c>
      <c r="G524" s="27">
        <v>0</v>
      </c>
      <c r="H524" s="27"/>
      <c r="I524" s="27">
        <f t="shared" si="43"/>
        <v>0</v>
      </c>
      <c r="J524" s="28">
        <f>SUM(I523:I524)</f>
        <v>0</v>
      </c>
    </row>
    <row r="525" spans="2:10" ht="13.5" customHeight="1">
      <c r="B525" s="47">
        <v>321</v>
      </c>
      <c r="C525" s="138" t="s">
        <v>139</v>
      </c>
      <c r="D525" s="122">
        <v>0</v>
      </c>
      <c r="E525" s="122">
        <v>0</v>
      </c>
      <c r="F525" s="72" t="s">
        <v>95</v>
      </c>
      <c r="G525" s="27">
        <v>0</v>
      </c>
      <c r="H525" s="27"/>
      <c r="I525" s="27">
        <f t="shared" si="43"/>
        <v>0</v>
      </c>
      <c r="J525" s="28">
        <f>I525</f>
        <v>0</v>
      </c>
    </row>
    <row r="526" spans="2:10" ht="13.5" customHeight="1">
      <c r="B526" s="47">
        <v>330</v>
      </c>
      <c r="C526" s="139" t="s">
        <v>416</v>
      </c>
      <c r="D526" s="122">
        <v>0</v>
      </c>
      <c r="E526" s="122">
        <v>0</v>
      </c>
      <c r="F526" s="72" t="s">
        <v>95</v>
      </c>
      <c r="G526" s="27">
        <v>0</v>
      </c>
      <c r="H526" s="27"/>
      <c r="I526" s="27">
        <f t="shared" si="43"/>
        <v>0</v>
      </c>
      <c r="J526" s="28">
        <f>I526</f>
        <v>0</v>
      </c>
    </row>
    <row r="527" spans="2:10" ht="13.5" customHeight="1">
      <c r="B527" s="47">
        <v>331</v>
      </c>
      <c r="C527" s="104" t="s">
        <v>417</v>
      </c>
      <c r="D527" s="122">
        <v>0</v>
      </c>
      <c r="E527" s="122">
        <v>0</v>
      </c>
      <c r="F527" s="72" t="s">
        <v>314</v>
      </c>
      <c r="G527" s="27">
        <v>0</v>
      </c>
      <c r="H527" s="27"/>
      <c r="I527" s="27">
        <f t="shared" si="43"/>
        <v>0</v>
      </c>
      <c r="J527" s="28"/>
    </row>
    <row r="528" spans="2:10" ht="13.5" customHeight="1">
      <c r="B528" s="47"/>
      <c r="C528" s="71" t="s">
        <v>418</v>
      </c>
      <c r="D528" s="122">
        <v>0</v>
      </c>
      <c r="E528" s="122">
        <v>0</v>
      </c>
      <c r="F528" s="72" t="s">
        <v>314</v>
      </c>
      <c r="G528" s="27">
        <v>0</v>
      </c>
      <c r="H528" s="27"/>
      <c r="I528" s="27">
        <f t="shared" si="43"/>
        <v>0</v>
      </c>
      <c r="J528" s="28">
        <f>SUM(I527:I528)</f>
        <v>0</v>
      </c>
    </row>
    <row r="529" spans="2:10" ht="13.5" customHeight="1">
      <c r="B529" s="47">
        <v>332</v>
      </c>
      <c r="C529" s="71" t="s">
        <v>140</v>
      </c>
      <c r="D529" s="122">
        <v>0</v>
      </c>
      <c r="E529" s="122">
        <v>0</v>
      </c>
      <c r="F529" s="72" t="s">
        <v>314</v>
      </c>
      <c r="G529" s="27">
        <v>0</v>
      </c>
      <c r="H529" s="27"/>
      <c r="I529" s="27">
        <f t="shared" si="43"/>
        <v>0</v>
      </c>
      <c r="J529" s="28">
        <f aca="true" t="shared" si="45" ref="J529:J538">I529</f>
        <v>0</v>
      </c>
    </row>
    <row r="530" spans="2:10" ht="13.5" customHeight="1">
      <c r="B530" s="47">
        <v>333</v>
      </c>
      <c r="C530" s="104" t="s">
        <v>419</v>
      </c>
      <c r="D530" s="122">
        <v>0</v>
      </c>
      <c r="E530" s="122">
        <v>0</v>
      </c>
      <c r="F530" s="72" t="s">
        <v>314</v>
      </c>
      <c r="G530" s="27">
        <v>0</v>
      </c>
      <c r="H530" s="27"/>
      <c r="I530" s="27">
        <f t="shared" si="43"/>
        <v>0</v>
      </c>
      <c r="J530" s="28">
        <f t="shared" si="45"/>
        <v>0</v>
      </c>
    </row>
    <row r="531" spans="2:10" ht="13.5" customHeight="1">
      <c r="B531" s="47">
        <v>334</v>
      </c>
      <c r="C531" s="104" t="s">
        <v>420</v>
      </c>
      <c r="D531" s="122">
        <v>0</v>
      </c>
      <c r="E531" s="122">
        <v>0</v>
      </c>
      <c r="F531" s="72" t="s">
        <v>314</v>
      </c>
      <c r="G531" s="27">
        <v>0</v>
      </c>
      <c r="H531" s="27"/>
      <c r="I531" s="27">
        <f t="shared" si="43"/>
        <v>0</v>
      </c>
      <c r="J531" s="28">
        <f t="shared" si="45"/>
        <v>0</v>
      </c>
    </row>
    <row r="532" spans="2:10" ht="13.5" customHeight="1">
      <c r="B532" s="47">
        <v>335</v>
      </c>
      <c r="C532" s="104" t="s">
        <v>421</v>
      </c>
      <c r="D532" s="122">
        <v>0</v>
      </c>
      <c r="E532" s="122">
        <v>0</v>
      </c>
      <c r="F532" s="72" t="s">
        <v>314</v>
      </c>
      <c r="G532" s="27">
        <v>0</v>
      </c>
      <c r="H532" s="27"/>
      <c r="I532" s="27">
        <f t="shared" si="43"/>
        <v>0</v>
      </c>
      <c r="J532" s="28">
        <f t="shared" si="45"/>
        <v>0</v>
      </c>
    </row>
    <row r="533" spans="2:10" ht="13.5" customHeight="1">
      <c r="B533" s="47">
        <v>336</v>
      </c>
      <c r="C533" s="71" t="s">
        <v>422</v>
      </c>
      <c r="D533" s="122">
        <v>0</v>
      </c>
      <c r="E533" s="122">
        <v>0</v>
      </c>
      <c r="F533" s="72" t="s">
        <v>314</v>
      </c>
      <c r="G533" s="27">
        <v>0</v>
      </c>
      <c r="H533" s="27"/>
      <c r="I533" s="27">
        <f t="shared" si="43"/>
        <v>0</v>
      </c>
      <c r="J533" s="28">
        <f t="shared" si="45"/>
        <v>0</v>
      </c>
    </row>
    <row r="534" spans="2:10" ht="13.5" customHeight="1">
      <c r="B534" s="47">
        <v>340</v>
      </c>
      <c r="C534" s="104" t="s">
        <v>141</v>
      </c>
      <c r="D534" s="122">
        <v>0</v>
      </c>
      <c r="E534" s="122">
        <v>0</v>
      </c>
      <c r="F534" s="72" t="s">
        <v>95</v>
      </c>
      <c r="G534" s="27">
        <v>0</v>
      </c>
      <c r="H534" s="27"/>
      <c r="I534" s="27">
        <f t="shared" si="43"/>
        <v>0</v>
      </c>
      <c r="J534" s="28">
        <f t="shared" si="45"/>
        <v>0</v>
      </c>
    </row>
    <row r="535" spans="2:10" ht="13.5" customHeight="1">
      <c r="B535" s="47">
        <v>341</v>
      </c>
      <c r="C535" s="71" t="s">
        <v>526</v>
      </c>
      <c r="D535" s="122">
        <v>0</v>
      </c>
      <c r="E535" s="122">
        <v>0</v>
      </c>
      <c r="F535" s="72" t="s">
        <v>314</v>
      </c>
      <c r="G535" s="27">
        <v>0</v>
      </c>
      <c r="H535" s="27"/>
      <c r="I535" s="27">
        <f t="shared" si="43"/>
        <v>0</v>
      </c>
      <c r="J535" s="28">
        <f t="shared" si="45"/>
        <v>0</v>
      </c>
    </row>
    <row r="536" spans="2:10" ht="13.5" customHeight="1">
      <c r="B536" s="47">
        <v>344</v>
      </c>
      <c r="C536" s="71" t="s">
        <v>142</v>
      </c>
      <c r="D536" s="122">
        <v>0</v>
      </c>
      <c r="E536" s="122">
        <v>0</v>
      </c>
      <c r="F536" s="72" t="s">
        <v>314</v>
      </c>
      <c r="G536" s="27">
        <v>0</v>
      </c>
      <c r="H536" s="27"/>
      <c r="I536" s="27">
        <f t="shared" si="43"/>
        <v>0</v>
      </c>
      <c r="J536" s="28">
        <f t="shared" si="45"/>
        <v>0</v>
      </c>
    </row>
    <row r="537" spans="2:10" ht="13.5" customHeight="1">
      <c r="B537" s="47">
        <v>345</v>
      </c>
      <c r="C537" s="71" t="s">
        <v>143</v>
      </c>
      <c r="D537" s="122">
        <v>0</v>
      </c>
      <c r="E537" s="122">
        <v>0</v>
      </c>
      <c r="F537" s="72" t="s">
        <v>314</v>
      </c>
      <c r="G537" s="27">
        <v>0</v>
      </c>
      <c r="H537" s="27"/>
      <c r="I537" s="27">
        <f t="shared" si="43"/>
        <v>0</v>
      </c>
      <c r="J537" s="28">
        <f t="shared" si="45"/>
        <v>0</v>
      </c>
    </row>
    <row r="538" spans="2:10" ht="13.5" customHeight="1">
      <c r="B538" s="109">
        <v>349</v>
      </c>
      <c r="C538" s="84"/>
      <c r="D538" s="122">
        <v>0</v>
      </c>
      <c r="E538" s="122">
        <v>0</v>
      </c>
      <c r="F538" s="72" t="s">
        <v>314</v>
      </c>
      <c r="G538" s="27">
        <v>0</v>
      </c>
      <c r="H538" s="27"/>
      <c r="I538" s="27">
        <f t="shared" si="43"/>
        <v>0</v>
      </c>
      <c r="J538" s="28">
        <f t="shared" si="45"/>
        <v>0</v>
      </c>
    </row>
    <row r="539" spans="2:10" ht="13.5" customHeight="1">
      <c r="B539" s="44"/>
      <c r="C539" s="45" t="s">
        <v>54</v>
      </c>
      <c r="D539" s="38"/>
      <c r="E539" s="37" t="s">
        <v>14</v>
      </c>
      <c r="F539" s="37"/>
      <c r="G539" s="37"/>
      <c r="H539" s="37"/>
      <c r="I539" s="40"/>
      <c r="J539" s="41">
        <f>SUM(J511:J538)</f>
        <v>0</v>
      </c>
    </row>
    <row r="541" spans="2:10" ht="13.5" customHeight="1">
      <c r="B541" s="44">
        <v>17</v>
      </c>
      <c r="C541" s="45" t="s">
        <v>457</v>
      </c>
      <c r="D541" s="39" t="s">
        <v>43</v>
      </c>
      <c r="E541" s="40" t="s">
        <v>44</v>
      </c>
      <c r="F541" s="42" t="s">
        <v>45</v>
      </c>
      <c r="G541" s="40" t="s">
        <v>46</v>
      </c>
      <c r="H541" s="42"/>
      <c r="I541" s="40" t="s">
        <v>47</v>
      </c>
      <c r="J541" s="46" t="s">
        <v>15</v>
      </c>
    </row>
    <row r="542" spans="2:10" ht="13.5" customHeight="1">
      <c r="B542" s="59">
        <v>350</v>
      </c>
      <c r="C542" s="104" t="s">
        <v>144</v>
      </c>
      <c r="D542" s="122">
        <v>0</v>
      </c>
      <c r="E542" s="122">
        <v>0</v>
      </c>
      <c r="F542" s="72" t="s">
        <v>572</v>
      </c>
      <c r="G542" s="27">
        <v>0</v>
      </c>
      <c r="H542" s="26"/>
      <c r="I542" s="27">
        <f aca="true" t="shared" si="46" ref="I542:I548">IF(D542="",E542*G542,D542*E542*G542)</f>
        <v>0</v>
      </c>
      <c r="J542" s="28"/>
    </row>
    <row r="543" spans="2:10" ht="13.5" customHeight="1">
      <c r="B543" s="47"/>
      <c r="C543" s="104" t="s">
        <v>145</v>
      </c>
      <c r="D543" s="122">
        <v>0</v>
      </c>
      <c r="E543" s="122">
        <v>0</v>
      </c>
      <c r="F543" s="72" t="s">
        <v>572</v>
      </c>
      <c r="G543" s="27">
        <v>0</v>
      </c>
      <c r="H543" s="26"/>
      <c r="I543" s="27">
        <f t="shared" si="46"/>
        <v>0</v>
      </c>
      <c r="J543" s="28">
        <f>SUM(I542:I543)</f>
        <v>0</v>
      </c>
    </row>
    <row r="544" spans="2:10" ht="13.5" customHeight="1">
      <c r="B544" s="47">
        <v>360</v>
      </c>
      <c r="C544" s="71" t="s">
        <v>423</v>
      </c>
      <c r="D544" s="122">
        <v>0</v>
      </c>
      <c r="E544" s="122">
        <v>0</v>
      </c>
      <c r="F544" s="72" t="s">
        <v>314</v>
      </c>
      <c r="G544" s="27">
        <v>0</v>
      </c>
      <c r="H544" s="27"/>
      <c r="I544" s="27">
        <f t="shared" si="46"/>
        <v>0</v>
      </c>
      <c r="J544" s="28">
        <f>I544</f>
        <v>0</v>
      </c>
    </row>
    <row r="545" spans="2:10" ht="13.5" customHeight="1">
      <c r="B545" s="47">
        <v>361</v>
      </c>
      <c r="C545" s="71" t="s">
        <v>527</v>
      </c>
      <c r="D545" s="122">
        <v>0</v>
      </c>
      <c r="E545" s="122">
        <v>0</v>
      </c>
      <c r="F545" s="72" t="s">
        <v>314</v>
      </c>
      <c r="G545" s="27">
        <v>0</v>
      </c>
      <c r="H545" s="27"/>
      <c r="I545" s="27">
        <f>IF(D545="",E545*G545,D545*E545*G545)</f>
        <v>0</v>
      </c>
      <c r="J545" s="28">
        <f>I545</f>
        <v>0</v>
      </c>
    </row>
    <row r="546" spans="2:10" ht="13.5" customHeight="1">
      <c r="B546" s="47">
        <v>370</v>
      </c>
      <c r="C546" s="104" t="s">
        <v>146</v>
      </c>
      <c r="D546" s="122">
        <v>0</v>
      </c>
      <c r="E546" s="122">
        <v>0</v>
      </c>
      <c r="F546" s="72" t="s">
        <v>574</v>
      </c>
      <c r="G546" s="27">
        <v>0</v>
      </c>
      <c r="H546" s="27"/>
      <c r="I546" s="27">
        <f t="shared" si="46"/>
        <v>0</v>
      </c>
      <c r="J546" s="28">
        <f>I546</f>
        <v>0</v>
      </c>
    </row>
    <row r="547" spans="2:10" ht="12.75">
      <c r="B547" s="47">
        <v>380</v>
      </c>
      <c r="C547" s="71" t="s">
        <v>147</v>
      </c>
      <c r="D547" s="122">
        <v>0</v>
      </c>
      <c r="E547" s="122">
        <v>0</v>
      </c>
      <c r="F547" s="72" t="s">
        <v>314</v>
      </c>
      <c r="G547" s="27">
        <v>0</v>
      </c>
      <c r="H547" s="27"/>
      <c r="I547" s="27">
        <f t="shared" si="46"/>
        <v>0</v>
      </c>
      <c r="J547" s="28">
        <f>I547</f>
        <v>0</v>
      </c>
    </row>
    <row r="548" spans="2:10" ht="12.75">
      <c r="B548" s="47">
        <v>389</v>
      </c>
      <c r="C548" s="106"/>
      <c r="D548" s="122">
        <v>0</v>
      </c>
      <c r="E548" s="122">
        <v>0</v>
      </c>
      <c r="F548" s="107" t="s">
        <v>314</v>
      </c>
      <c r="G548" s="64">
        <v>0</v>
      </c>
      <c r="H548" s="64"/>
      <c r="I548" s="27">
        <f t="shared" si="46"/>
        <v>0</v>
      </c>
      <c r="J548" s="28">
        <f>I548</f>
        <v>0</v>
      </c>
    </row>
    <row r="549" spans="2:10" ht="13.5" customHeight="1">
      <c r="B549" s="140"/>
      <c r="C549" s="45" t="s">
        <v>54</v>
      </c>
      <c r="D549" s="38"/>
      <c r="E549" s="37"/>
      <c r="F549" s="42"/>
      <c r="G549" s="37"/>
      <c r="H549" s="37"/>
      <c r="I549" s="40"/>
      <c r="J549" s="41">
        <f>SUM(J542:J548)</f>
        <v>0</v>
      </c>
    </row>
    <row r="550" ht="13.5" customHeight="1">
      <c r="F550" s="1"/>
    </row>
    <row r="551" spans="2:10" ht="13.5" customHeight="1">
      <c r="B551" s="44">
        <v>18</v>
      </c>
      <c r="C551" s="45" t="s">
        <v>29</v>
      </c>
      <c r="D551" s="39" t="s">
        <v>43</v>
      </c>
      <c r="E551" s="40" t="s">
        <v>44</v>
      </c>
      <c r="F551" s="42" t="s">
        <v>45</v>
      </c>
      <c r="G551" s="40" t="s">
        <v>46</v>
      </c>
      <c r="H551" s="42"/>
      <c r="I551" s="40" t="s">
        <v>47</v>
      </c>
      <c r="J551" s="46" t="s">
        <v>15</v>
      </c>
    </row>
    <row r="552" spans="2:10" ht="13.5" customHeight="1">
      <c r="B552" s="47">
        <v>400</v>
      </c>
      <c r="C552" s="71" t="s">
        <v>148</v>
      </c>
      <c r="D552" s="122">
        <v>0</v>
      </c>
      <c r="E552" s="122">
        <v>0</v>
      </c>
      <c r="F552" s="72" t="s">
        <v>314</v>
      </c>
      <c r="G552" s="27">
        <v>0</v>
      </c>
      <c r="H552" s="27"/>
      <c r="I552" s="27">
        <f aca="true" t="shared" si="47" ref="I552:I561">IF(D552="",E552*G552,D552*E552*G552)</f>
        <v>0</v>
      </c>
      <c r="J552" s="28">
        <f aca="true" t="shared" si="48" ref="J552:J561">I552</f>
        <v>0</v>
      </c>
    </row>
    <row r="553" spans="2:10" ht="13.5" customHeight="1">
      <c r="B553" s="47">
        <v>405</v>
      </c>
      <c r="C553" s="71" t="s">
        <v>424</v>
      </c>
      <c r="D553" s="122">
        <v>0</v>
      </c>
      <c r="E553" s="122">
        <v>0</v>
      </c>
      <c r="F553" s="72" t="s">
        <v>314</v>
      </c>
      <c r="G553" s="27">
        <v>0</v>
      </c>
      <c r="H553" s="27"/>
      <c r="I553" s="27">
        <f t="shared" si="47"/>
        <v>0</v>
      </c>
      <c r="J553" s="28">
        <f t="shared" si="48"/>
        <v>0</v>
      </c>
    </row>
    <row r="554" spans="2:10" ht="13.5" customHeight="1">
      <c r="B554" s="47">
        <v>410</v>
      </c>
      <c r="C554" s="71" t="s">
        <v>425</v>
      </c>
      <c r="D554" s="122">
        <v>0</v>
      </c>
      <c r="E554" s="122">
        <v>0</v>
      </c>
      <c r="F554" s="72" t="s">
        <v>314</v>
      </c>
      <c r="G554" s="27">
        <v>0</v>
      </c>
      <c r="H554" s="27"/>
      <c r="I554" s="27">
        <f t="shared" si="47"/>
        <v>0</v>
      </c>
      <c r="J554" s="28">
        <f t="shared" si="48"/>
        <v>0</v>
      </c>
    </row>
    <row r="555" spans="2:10" ht="13.5" customHeight="1">
      <c r="B555" s="47">
        <v>420</v>
      </c>
      <c r="C555" s="71" t="s">
        <v>426</v>
      </c>
      <c r="D555" s="122">
        <v>0</v>
      </c>
      <c r="E555" s="122">
        <v>0</v>
      </c>
      <c r="F555" s="72" t="s">
        <v>314</v>
      </c>
      <c r="G555" s="27">
        <v>0</v>
      </c>
      <c r="H555" s="27"/>
      <c r="I555" s="27">
        <f t="shared" si="47"/>
        <v>0</v>
      </c>
      <c r="J555" s="28">
        <f t="shared" si="48"/>
        <v>0</v>
      </c>
    </row>
    <row r="556" spans="2:10" ht="13.5" customHeight="1">
      <c r="B556" s="47">
        <v>425</v>
      </c>
      <c r="C556" s="71" t="s">
        <v>427</v>
      </c>
      <c r="D556" s="122">
        <v>0</v>
      </c>
      <c r="E556" s="122">
        <v>0</v>
      </c>
      <c r="F556" s="72" t="s">
        <v>314</v>
      </c>
      <c r="G556" s="27">
        <v>0</v>
      </c>
      <c r="H556" s="27"/>
      <c r="I556" s="27">
        <f t="shared" si="47"/>
        <v>0</v>
      </c>
      <c r="J556" s="28">
        <f t="shared" si="48"/>
        <v>0</v>
      </c>
    </row>
    <row r="557" spans="2:10" ht="13.5" customHeight="1">
      <c r="B557" s="47">
        <v>427</v>
      </c>
      <c r="C557" s="71" t="s">
        <v>149</v>
      </c>
      <c r="D557" s="122">
        <v>0</v>
      </c>
      <c r="E557" s="122">
        <v>0</v>
      </c>
      <c r="F557" s="72" t="s">
        <v>314</v>
      </c>
      <c r="G557" s="27">
        <v>0</v>
      </c>
      <c r="H557" s="27"/>
      <c r="I557" s="27">
        <f t="shared" si="47"/>
        <v>0</v>
      </c>
      <c r="J557" s="28">
        <f t="shared" si="48"/>
        <v>0</v>
      </c>
    </row>
    <row r="558" spans="2:10" ht="13.5" customHeight="1">
      <c r="B558" s="47">
        <v>430</v>
      </c>
      <c r="C558" s="71" t="s">
        <v>428</v>
      </c>
      <c r="D558" s="122">
        <v>0</v>
      </c>
      <c r="E558" s="122">
        <v>0</v>
      </c>
      <c r="F558" s="72" t="s">
        <v>314</v>
      </c>
      <c r="G558" s="27">
        <v>0</v>
      </c>
      <c r="H558" s="27"/>
      <c r="I558" s="27">
        <f t="shared" si="47"/>
        <v>0</v>
      </c>
      <c r="J558" s="28">
        <f t="shared" si="48"/>
        <v>0</v>
      </c>
    </row>
    <row r="559" spans="2:10" ht="13.5" customHeight="1">
      <c r="B559" s="47">
        <v>435</v>
      </c>
      <c r="C559" s="71" t="s">
        <v>150</v>
      </c>
      <c r="D559" s="122">
        <v>0</v>
      </c>
      <c r="E559" s="122">
        <v>0</v>
      </c>
      <c r="F559" s="72" t="s">
        <v>314</v>
      </c>
      <c r="G559" s="27">
        <v>0</v>
      </c>
      <c r="H559" s="27"/>
      <c r="I559" s="27">
        <f t="shared" si="47"/>
        <v>0</v>
      </c>
      <c r="J559" s="28">
        <f t="shared" si="48"/>
        <v>0</v>
      </c>
    </row>
    <row r="560" spans="2:10" ht="13.5" customHeight="1">
      <c r="B560" s="47">
        <v>442</v>
      </c>
      <c r="C560" s="71" t="s">
        <v>151</v>
      </c>
      <c r="D560" s="122">
        <v>0</v>
      </c>
      <c r="E560" s="122">
        <v>0</v>
      </c>
      <c r="F560" s="72" t="s">
        <v>314</v>
      </c>
      <c r="G560" s="27">
        <v>0</v>
      </c>
      <c r="H560" s="27"/>
      <c r="I560" s="27">
        <f t="shared" si="47"/>
        <v>0</v>
      </c>
      <c r="J560" s="28">
        <f t="shared" si="48"/>
        <v>0</v>
      </c>
    </row>
    <row r="561" spans="2:10" ht="13.5" customHeight="1">
      <c r="B561" s="47">
        <v>449</v>
      </c>
      <c r="C561" s="106"/>
      <c r="D561" s="122">
        <v>0</v>
      </c>
      <c r="E561" s="122">
        <v>0</v>
      </c>
      <c r="F561" s="107" t="s">
        <v>314</v>
      </c>
      <c r="G561" s="64">
        <v>0</v>
      </c>
      <c r="H561" s="64"/>
      <c r="I561" s="27">
        <f t="shared" si="47"/>
        <v>0</v>
      </c>
      <c r="J561" s="28">
        <f t="shared" si="48"/>
        <v>0</v>
      </c>
    </row>
    <row r="562" spans="2:10" ht="13.5" customHeight="1">
      <c r="B562" s="140"/>
      <c r="C562" s="45" t="s">
        <v>54</v>
      </c>
      <c r="D562" s="38"/>
      <c r="E562" s="37"/>
      <c r="F562" s="37"/>
      <c r="G562" s="37"/>
      <c r="H562" s="37"/>
      <c r="I562" s="40"/>
      <c r="J562" s="41">
        <f>SUM(J552:J561)</f>
        <v>0</v>
      </c>
    </row>
    <row r="564" spans="2:10" ht="13.5" customHeight="1">
      <c r="B564" s="44">
        <v>19</v>
      </c>
      <c r="C564" s="45" t="s">
        <v>152</v>
      </c>
      <c r="D564" s="39" t="s">
        <v>43</v>
      </c>
      <c r="E564" s="40" t="s">
        <v>44</v>
      </c>
      <c r="F564" s="42" t="s">
        <v>45</v>
      </c>
      <c r="G564" s="40" t="s">
        <v>46</v>
      </c>
      <c r="H564" s="42"/>
      <c r="I564" s="40" t="s">
        <v>47</v>
      </c>
      <c r="J564" s="46" t="s">
        <v>15</v>
      </c>
    </row>
    <row r="565" spans="2:10" ht="13.5" customHeight="1">
      <c r="B565" s="47">
        <v>450</v>
      </c>
      <c r="C565" s="104" t="s">
        <v>429</v>
      </c>
      <c r="D565" s="27">
        <v>0</v>
      </c>
      <c r="E565" s="27">
        <v>0</v>
      </c>
      <c r="F565" s="27" t="s">
        <v>314</v>
      </c>
      <c r="G565" s="27">
        <v>0</v>
      </c>
      <c r="H565" s="27"/>
      <c r="I565" s="27">
        <f aca="true" t="shared" si="49" ref="I565:I571">IF(D565="",E565*G565,D565*E565*G565)</f>
        <v>0</v>
      </c>
      <c r="J565" s="28">
        <f aca="true" t="shared" si="50" ref="J565:J571">I565</f>
        <v>0</v>
      </c>
    </row>
    <row r="566" spans="2:10" ht="13.5" customHeight="1">
      <c r="B566" s="47">
        <v>455</v>
      </c>
      <c r="C566" s="104" t="s">
        <v>430</v>
      </c>
      <c r="D566" s="27">
        <v>0</v>
      </c>
      <c r="E566" s="27">
        <v>0</v>
      </c>
      <c r="F566" s="27" t="s">
        <v>314</v>
      </c>
      <c r="G566" s="27">
        <v>0</v>
      </c>
      <c r="H566" s="27"/>
      <c r="I566" s="27">
        <f t="shared" si="49"/>
        <v>0</v>
      </c>
      <c r="J566" s="28">
        <f t="shared" si="50"/>
        <v>0</v>
      </c>
    </row>
    <row r="567" spans="2:10" ht="13.5" customHeight="1">
      <c r="B567" s="47">
        <v>460</v>
      </c>
      <c r="C567" s="71" t="s">
        <v>153</v>
      </c>
      <c r="D567" s="27">
        <v>0</v>
      </c>
      <c r="E567" s="27">
        <v>0</v>
      </c>
      <c r="F567" s="27" t="s">
        <v>314</v>
      </c>
      <c r="G567" s="27">
        <v>0</v>
      </c>
      <c r="H567" s="27"/>
      <c r="I567" s="27">
        <f t="shared" si="49"/>
        <v>0</v>
      </c>
      <c r="J567" s="28">
        <f t="shared" si="50"/>
        <v>0</v>
      </c>
    </row>
    <row r="568" spans="2:10" ht="13.5" customHeight="1">
      <c r="B568" s="47">
        <v>470</v>
      </c>
      <c r="C568" s="104" t="s">
        <v>431</v>
      </c>
      <c r="D568" s="27">
        <v>0</v>
      </c>
      <c r="E568" s="27">
        <v>0</v>
      </c>
      <c r="F568" s="27" t="s">
        <v>314</v>
      </c>
      <c r="G568" s="27">
        <v>0</v>
      </c>
      <c r="H568" s="27"/>
      <c r="I568" s="27">
        <f t="shared" si="49"/>
        <v>0</v>
      </c>
      <c r="J568" s="28">
        <f t="shared" si="50"/>
        <v>0</v>
      </c>
    </row>
    <row r="569" spans="2:10" ht="13.5" customHeight="1">
      <c r="B569" s="47">
        <v>475</v>
      </c>
      <c r="C569" s="71" t="s">
        <v>432</v>
      </c>
      <c r="D569" s="27">
        <v>0</v>
      </c>
      <c r="E569" s="27">
        <v>0</v>
      </c>
      <c r="F569" s="27" t="s">
        <v>314</v>
      </c>
      <c r="G569" s="27">
        <v>0</v>
      </c>
      <c r="H569" s="27"/>
      <c r="I569" s="27">
        <f t="shared" si="49"/>
        <v>0</v>
      </c>
      <c r="J569" s="28">
        <f t="shared" si="50"/>
        <v>0</v>
      </c>
    </row>
    <row r="570" spans="2:10" ht="13.5" customHeight="1">
      <c r="B570" s="47">
        <v>480</v>
      </c>
      <c r="C570" s="71" t="s">
        <v>433</v>
      </c>
      <c r="D570" s="27">
        <v>0</v>
      </c>
      <c r="E570" s="27">
        <v>0</v>
      </c>
      <c r="F570" s="27" t="s">
        <v>314</v>
      </c>
      <c r="G570" s="27">
        <v>0</v>
      </c>
      <c r="H570" s="27"/>
      <c r="I570" s="27">
        <f t="shared" si="49"/>
        <v>0</v>
      </c>
      <c r="J570" s="28">
        <f t="shared" si="50"/>
        <v>0</v>
      </c>
    </row>
    <row r="571" spans="2:10" ht="13.5" customHeight="1">
      <c r="B571" s="47">
        <v>499</v>
      </c>
      <c r="C571" s="106"/>
      <c r="D571" s="27">
        <v>0</v>
      </c>
      <c r="E571" s="64">
        <v>0</v>
      </c>
      <c r="F571" s="64" t="s">
        <v>314</v>
      </c>
      <c r="G571" s="64">
        <v>0</v>
      </c>
      <c r="H571" s="64"/>
      <c r="I571" s="27">
        <f t="shared" si="49"/>
        <v>0</v>
      </c>
      <c r="J571" s="28">
        <f t="shared" si="50"/>
        <v>0</v>
      </c>
    </row>
    <row r="572" spans="2:10" ht="13.5" customHeight="1">
      <c r="B572" s="140"/>
      <c r="C572" s="45" t="s">
        <v>54</v>
      </c>
      <c r="D572" s="38"/>
      <c r="E572" s="37" t="s">
        <v>14</v>
      </c>
      <c r="F572" s="37"/>
      <c r="G572" s="37"/>
      <c r="H572" s="37"/>
      <c r="I572" s="40"/>
      <c r="J572" s="41">
        <f>SUM(J565:J571)</f>
        <v>0</v>
      </c>
    </row>
    <row r="574" spans="2:10" ht="13.5" customHeight="1">
      <c r="B574" s="44">
        <v>20</v>
      </c>
      <c r="C574" s="45" t="s">
        <v>30</v>
      </c>
      <c r="D574" s="39" t="s">
        <v>43</v>
      </c>
      <c r="E574" s="40" t="s">
        <v>44</v>
      </c>
      <c r="F574" s="42" t="s">
        <v>45</v>
      </c>
      <c r="G574" s="40" t="s">
        <v>46</v>
      </c>
      <c r="H574" s="42"/>
      <c r="I574" s="40" t="s">
        <v>47</v>
      </c>
      <c r="J574" s="46" t="s">
        <v>15</v>
      </c>
    </row>
    <row r="575" spans="2:10" ht="13.5" customHeight="1">
      <c r="B575" s="47">
        <v>500</v>
      </c>
      <c r="C575" s="104" t="s">
        <v>528</v>
      </c>
      <c r="D575" s="27">
        <v>0</v>
      </c>
      <c r="E575" s="27">
        <v>0</v>
      </c>
      <c r="F575" s="27" t="s">
        <v>281</v>
      </c>
      <c r="G575" s="27">
        <v>0</v>
      </c>
      <c r="H575" s="27"/>
      <c r="I575" s="27">
        <f aca="true" t="shared" si="51" ref="I575:I597">IF(D575="",E575*G575,D575*E575*G575)</f>
        <v>0</v>
      </c>
      <c r="J575" s="28"/>
    </row>
    <row r="576" spans="2:10" ht="13.5" customHeight="1">
      <c r="B576" s="47"/>
      <c r="C576" s="71" t="s">
        <v>529</v>
      </c>
      <c r="D576" s="27">
        <v>0</v>
      </c>
      <c r="E576" s="27">
        <v>0</v>
      </c>
      <c r="F576" s="27" t="s">
        <v>95</v>
      </c>
      <c r="G576" s="27">
        <v>0</v>
      </c>
      <c r="H576" s="27"/>
      <c r="I576" s="27">
        <f t="shared" si="51"/>
        <v>0</v>
      </c>
      <c r="J576" s="28"/>
    </row>
    <row r="577" spans="2:10" ht="13.5" customHeight="1">
      <c r="B577" s="47"/>
      <c r="C577" s="71" t="s">
        <v>530</v>
      </c>
      <c r="D577" s="27">
        <v>0</v>
      </c>
      <c r="E577" s="27">
        <v>0</v>
      </c>
      <c r="F577" s="27" t="s">
        <v>281</v>
      </c>
      <c r="G577" s="27">
        <v>0</v>
      </c>
      <c r="H577" s="27"/>
      <c r="I577" s="27">
        <f t="shared" si="51"/>
        <v>0</v>
      </c>
      <c r="J577" s="28">
        <f>SUM(I575:I577)</f>
        <v>0</v>
      </c>
    </row>
    <row r="578" spans="2:10" ht="13.5" customHeight="1">
      <c r="B578" s="47">
        <v>501</v>
      </c>
      <c r="C578" s="71" t="s">
        <v>434</v>
      </c>
      <c r="D578" s="27">
        <v>0</v>
      </c>
      <c r="E578" s="27">
        <v>0</v>
      </c>
      <c r="F578" s="27" t="s">
        <v>95</v>
      </c>
      <c r="G578" s="27">
        <v>0</v>
      </c>
      <c r="H578" s="27"/>
      <c r="I578" s="27">
        <f t="shared" si="51"/>
        <v>0</v>
      </c>
      <c r="J578" s="28">
        <f>I578</f>
        <v>0</v>
      </c>
    </row>
    <row r="579" spans="2:10" ht="13.5" customHeight="1">
      <c r="B579" s="47">
        <v>510</v>
      </c>
      <c r="C579" s="71" t="s">
        <v>154</v>
      </c>
      <c r="D579" s="27">
        <v>0</v>
      </c>
      <c r="E579" s="27">
        <v>0</v>
      </c>
      <c r="F579" s="27" t="s">
        <v>95</v>
      </c>
      <c r="G579" s="27">
        <v>0</v>
      </c>
      <c r="H579" s="27"/>
      <c r="I579" s="27">
        <f t="shared" si="51"/>
        <v>0</v>
      </c>
      <c r="J579" s="28">
        <f>I579</f>
        <v>0</v>
      </c>
    </row>
    <row r="580" spans="2:10" ht="13.5" customHeight="1">
      <c r="B580" s="47">
        <v>515</v>
      </c>
      <c r="C580" s="71" t="s">
        <v>155</v>
      </c>
      <c r="D580" s="27">
        <v>0</v>
      </c>
      <c r="E580" s="27">
        <v>0</v>
      </c>
      <c r="F580" s="27" t="s">
        <v>281</v>
      </c>
      <c r="G580" s="27">
        <v>0</v>
      </c>
      <c r="H580" s="27"/>
      <c r="I580" s="27">
        <f t="shared" si="51"/>
        <v>0</v>
      </c>
      <c r="J580" s="28">
        <f>I580</f>
        <v>0</v>
      </c>
    </row>
    <row r="581" spans="2:10" ht="13.5" customHeight="1">
      <c r="B581" s="47">
        <v>520</v>
      </c>
      <c r="C581" s="104" t="s">
        <v>435</v>
      </c>
      <c r="D581" s="122">
        <v>0</v>
      </c>
      <c r="E581" s="122">
        <v>0</v>
      </c>
      <c r="F581" s="27" t="s">
        <v>95</v>
      </c>
      <c r="G581" s="27">
        <v>0</v>
      </c>
      <c r="H581" s="27"/>
      <c r="I581" s="27">
        <f t="shared" si="51"/>
        <v>0</v>
      </c>
      <c r="J581" s="28"/>
    </row>
    <row r="582" spans="2:10" ht="13.5" customHeight="1">
      <c r="B582" s="47"/>
      <c r="C582" s="104" t="s">
        <v>436</v>
      </c>
      <c r="D582" s="122">
        <v>0</v>
      </c>
      <c r="E582" s="122">
        <v>0</v>
      </c>
      <c r="F582" s="27" t="s">
        <v>95</v>
      </c>
      <c r="G582" s="27">
        <v>0</v>
      </c>
      <c r="H582" s="27"/>
      <c r="I582" s="27">
        <f t="shared" si="51"/>
        <v>0</v>
      </c>
      <c r="J582" s="28"/>
    </row>
    <row r="583" spans="2:10" ht="13.5" customHeight="1">
      <c r="B583" s="47"/>
      <c r="C583" s="71" t="s">
        <v>437</v>
      </c>
      <c r="D583" s="122">
        <v>0</v>
      </c>
      <c r="E583" s="122">
        <v>0</v>
      </c>
      <c r="F583" s="27" t="s">
        <v>95</v>
      </c>
      <c r="G583" s="27">
        <v>0</v>
      </c>
      <c r="H583" s="27"/>
      <c r="I583" s="27">
        <f t="shared" si="51"/>
        <v>0</v>
      </c>
      <c r="J583" s="28">
        <f>SUM(I581:I583)</f>
        <v>0</v>
      </c>
    </row>
    <row r="584" spans="2:10" ht="13.5" customHeight="1">
      <c r="B584" s="47">
        <v>525</v>
      </c>
      <c r="C584" s="71" t="s">
        <v>438</v>
      </c>
      <c r="D584" s="122">
        <v>0</v>
      </c>
      <c r="E584" s="122">
        <v>0</v>
      </c>
      <c r="F584" s="27" t="s">
        <v>95</v>
      </c>
      <c r="G584" s="27">
        <v>0</v>
      </c>
      <c r="H584" s="27"/>
      <c r="I584" s="27">
        <f t="shared" si="51"/>
        <v>0</v>
      </c>
      <c r="J584" s="28"/>
    </row>
    <row r="585" spans="2:10" ht="13.5" customHeight="1">
      <c r="B585" s="47"/>
      <c r="C585" s="104" t="s">
        <v>439</v>
      </c>
      <c r="D585" s="122">
        <v>0</v>
      </c>
      <c r="E585" s="122">
        <v>0</v>
      </c>
      <c r="F585" s="27" t="s">
        <v>95</v>
      </c>
      <c r="G585" s="27">
        <v>0</v>
      </c>
      <c r="H585" s="27"/>
      <c r="I585" s="27">
        <f t="shared" si="51"/>
        <v>0</v>
      </c>
      <c r="J585" s="28"/>
    </row>
    <row r="586" spans="2:10" ht="13.5" customHeight="1">
      <c r="B586" s="47"/>
      <c r="C586" s="104" t="s">
        <v>440</v>
      </c>
      <c r="D586" s="122">
        <v>0</v>
      </c>
      <c r="E586" s="122">
        <v>0</v>
      </c>
      <c r="F586" s="27" t="s">
        <v>95</v>
      </c>
      <c r="G586" s="27">
        <v>0</v>
      </c>
      <c r="H586" s="27"/>
      <c r="I586" s="27">
        <f t="shared" si="51"/>
        <v>0</v>
      </c>
      <c r="J586" s="28">
        <f>SUM(I584:I586)</f>
        <v>0</v>
      </c>
    </row>
    <row r="587" spans="2:10" ht="13.5" customHeight="1">
      <c r="B587" s="47">
        <v>530</v>
      </c>
      <c r="C587" s="71" t="s">
        <v>156</v>
      </c>
      <c r="D587" s="122">
        <v>0</v>
      </c>
      <c r="E587" s="122">
        <v>0</v>
      </c>
      <c r="F587" s="27" t="s">
        <v>95</v>
      </c>
      <c r="G587" s="27">
        <v>0</v>
      </c>
      <c r="H587" s="27"/>
      <c r="I587" s="27">
        <f t="shared" si="51"/>
        <v>0</v>
      </c>
      <c r="J587" s="28">
        <f>I587</f>
        <v>0</v>
      </c>
    </row>
    <row r="588" spans="2:10" ht="13.5" customHeight="1">
      <c r="B588" s="47">
        <v>535</v>
      </c>
      <c r="C588" s="104" t="s">
        <v>441</v>
      </c>
      <c r="D588" s="122">
        <v>0</v>
      </c>
      <c r="E588" s="122">
        <v>0</v>
      </c>
      <c r="F588" s="27" t="s">
        <v>95</v>
      </c>
      <c r="G588" s="27">
        <v>0</v>
      </c>
      <c r="H588" s="27"/>
      <c r="I588" s="27">
        <f t="shared" si="51"/>
        <v>0</v>
      </c>
      <c r="J588" s="28"/>
    </row>
    <row r="589" spans="2:10" ht="13.5" customHeight="1">
      <c r="B589" s="47"/>
      <c r="C589" s="104" t="s">
        <v>442</v>
      </c>
      <c r="D589" s="122">
        <v>0</v>
      </c>
      <c r="E589" s="122">
        <v>0</v>
      </c>
      <c r="F589" s="27" t="s">
        <v>95</v>
      </c>
      <c r="G589" s="27">
        <v>0</v>
      </c>
      <c r="H589" s="27"/>
      <c r="I589" s="27">
        <f t="shared" si="51"/>
        <v>0</v>
      </c>
      <c r="J589" s="28"/>
    </row>
    <row r="590" spans="2:10" ht="13.5" customHeight="1">
      <c r="B590" s="47"/>
      <c r="C590" s="71" t="s">
        <v>443</v>
      </c>
      <c r="D590" s="122">
        <v>0</v>
      </c>
      <c r="E590" s="122">
        <v>0</v>
      </c>
      <c r="F590" s="27" t="s">
        <v>95</v>
      </c>
      <c r="G590" s="27">
        <v>0</v>
      </c>
      <c r="H590" s="27"/>
      <c r="I590" s="27">
        <f t="shared" si="51"/>
        <v>0</v>
      </c>
      <c r="J590" s="28">
        <f>SUM(I588:I590)</f>
        <v>0</v>
      </c>
    </row>
    <row r="591" spans="2:10" ht="13.5" customHeight="1">
      <c r="B591" s="47">
        <v>540</v>
      </c>
      <c r="C591" s="71" t="s">
        <v>157</v>
      </c>
      <c r="D591" s="122">
        <v>0</v>
      </c>
      <c r="E591" s="122">
        <v>0</v>
      </c>
      <c r="F591" s="27" t="s">
        <v>95</v>
      </c>
      <c r="G591" s="27">
        <v>0</v>
      </c>
      <c r="H591" s="27"/>
      <c r="I591" s="27">
        <f t="shared" si="51"/>
        <v>0</v>
      </c>
      <c r="J591" s="28"/>
    </row>
    <row r="592" spans="2:10" ht="13.5" customHeight="1">
      <c r="B592" s="47"/>
      <c r="C592" s="104" t="s">
        <v>444</v>
      </c>
      <c r="D592" s="122">
        <v>0</v>
      </c>
      <c r="E592" s="122">
        <v>0</v>
      </c>
      <c r="F592" s="27" t="s">
        <v>95</v>
      </c>
      <c r="G592" s="27">
        <v>0</v>
      </c>
      <c r="H592" s="27"/>
      <c r="I592" s="27">
        <f t="shared" si="51"/>
        <v>0</v>
      </c>
      <c r="J592" s="28"/>
    </row>
    <row r="593" spans="2:10" ht="13.5" customHeight="1">
      <c r="B593" s="47"/>
      <c r="C593" s="71" t="s">
        <v>445</v>
      </c>
      <c r="D593" s="122">
        <v>0</v>
      </c>
      <c r="E593" s="122">
        <v>0</v>
      </c>
      <c r="F593" s="27" t="s">
        <v>95</v>
      </c>
      <c r="G593" s="27">
        <v>0</v>
      </c>
      <c r="H593" s="27"/>
      <c r="I593" s="27">
        <f t="shared" si="51"/>
        <v>0</v>
      </c>
      <c r="J593" s="28">
        <f>SUM(I591:I593)</f>
        <v>0</v>
      </c>
    </row>
    <row r="594" spans="2:10" ht="13.5" customHeight="1">
      <c r="B594" s="47">
        <v>541</v>
      </c>
      <c r="C594" s="71" t="s">
        <v>446</v>
      </c>
      <c r="D594" s="122">
        <v>0</v>
      </c>
      <c r="E594" s="122">
        <v>0</v>
      </c>
      <c r="F594" s="27" t="s">
        <v>95</v>
      </c>
      <c r="G594" s="27">
        <v>0</v>
      </c>
      <c r="H594" s="27"/>
      <c r="I594" s="27">
        <f t="shared" si="51"/>
        <v>0</v>
      </c>
      <c r="J594" s="28">
        <f>I594</f>
        <v>0</v>
      </c>
    </row>
    <row r="595" spans="2:10" ht="13.5" customHeight="1">
      <c r="B595" s="47">
        <v>542</v>
      </c>
      <c r="C595" s="71" t="s">
        <v>447</v>
      </c>
      <c r="D595" s="122">
        <v>0</v>
      </c>
      <c r="E595" s="122">
        <v>0</v>
      </c>
      <c r="F595" s="27" t="s">
        <v>95</v>
      </c>
      <c r="G595" s="27">
        <v>0</v>
      </c>
      <c r="H595" s="27"/>
      <c r="I595" s="27">
        <f t="shared" si="51"/>
        <v>0</v>
      </c>
      <c r="J595" s="28">
        <f>I595</f>
        <v>0</v>
      </c>
    </row>
    <row r="596" spans="2:10" ht="13.5" customHeight="1">
      <c r="B596" s="47">
        <v>543</v>
      </c>
      <c r="C596" s="75" t="s">
        <v>448</v>
      </c>
      <c r="D596" s="122">
        <v>0</v>
      </c>
      <c r="E596" s="122">
        <v>0</v>
      </c>
      <c r="F596" s="27" t="s">
        <v>95</v>
      </c>
      <c r="G596" s="27">
        <v>0</v>
      </c>
      <c r="H596" s="27"/>
      <c r="I596" s="27">
        <f t="shared" si="51"/>
        <v>0</v>
      </c>
      <c r="J596" s="28">
        <f>I596</f>
        <v>0</v>
      </c>
    </row>
    <row r="597" spans="2:10" ht="13.5" customHeight="1">
      <c r="B597" s="47">
        <v>549</v>
      </c>
      <c r="C597" s="136"/>
      <c r="D597" s="27">
        <v>0</v>
      </c>
      <c r="E597" s="64">
        <v>0</v>
      </c>
      <c r="F597" s="64" t="s">
        <v>95</v>
      </c>
      <c r="G597" s="64">
        <v>0</v>
      </c>
      <c r="H597" s="64"/>
      <c r="I597" s="27">
        <f t="shared" si="51"/>
        <v>0</v>
      </c>
      <c r="J597" s="28">
        <f>I597</f>
        <v>0</v>
      </c>
    </row>
    <row r="598" spans="2:10" ht="13.5" customHeight="1">
      <c r="B598" s="140"/>
      <c r="C598" s="45" t="s">
        <v>54</v>
      </c>
      <c r="D598" s="38"/>
      <c r="E598" s="37" t="s">
        <v>14</v>
      </c>
      <c r="F598" s="37"/>
      <c r="G598" s="37"/>
      <c r="H598" s="37"/>
      <c r="I598" s="40"/>
      <c r="J598" s="41">
        <f>SUM(J575:J597)</f>
        <v>0</v>
      </c>
    </row>
    <row r="600" spans="2:10" ht="13.5" customHeight="1">
      <c r="B600" s="44">
        <v>21</v>
      </c>
      <c r="C600" s="45" t="s">
        <v>31</v>
      </c>
      <c r="D600" s="39" t="s">
        <v>43</v>
      </c>
      <c r="E600" s="40" t="s">
        <v>44</v>
      </c>
      <c r="F600" s="42" t="s">
        <v>45</v>
      </c>
      <c r="G600" s="40" t="s">
        <v>46</v>
      </c>
      <c r="H600" s="42"/>
      <c r="I600" s="40" t="s">
        <v>47</v>
      </c>
      <c r="J600" s="46" t="s">
        <v>15</v>
      </c>
    </row>
    <row r="601" spans="2:10" ht="13.5" customHeight="1">
      <c r="B601" s="47">
        <v>550</v>
      </c>
      <c r="C601" s="104" t="s">
        <v>158</v>
      </c>
      <c r="D601" s="27">
        <v>0</v>
      </c>
      <c r="E601" s="100">
        <v>0</v>
      </c>
      <c r="F601" s="72" t="s">
        <v>314</v>
      </c>
      <c r="G601" s="100">
        <v>0</v>
      </c>
      <c r="H601" s="72"/>
      <c r="I601" s="27">
        <f aca="true" t="shared" si="52" ref="I601:I619">IF(D601="",E601*G601,D601*E601*G601)</f>
        <v>0</v>
      </c>
      <c r="J601" s="28">
        <f aca="true" t="shared" si="53" ref="J601:J619">I601</f>
        <v>0</v>
      </c>
    </row>
    <row r="602" spans="2:10" ht="13.5" customHeight="1">
      <c r="B602" s="47">
        <v>555</v>
      </c>
      <c r="C602" s="71" t="s">
        <v>449</v>
      </c>
      <c r="D602" s="27">
        <v>0</v>
      </c>
      <c r="E602" s="100">
        <v>0</v>
      </c>
      <c r="F602" s="72" t="s">
        <v>314</v>
      </c>
      <c r="G602" s="100">
        <v>0</v>
      </c>
      <c r="H602" s="72"/>
      <c r="I602" s="27">
        <f t="shared" si="52"/>
        <v>0</v>
      </c>
      <c r="J602" s="28">
        <f t="shared" si="53"/>
        <v>0</v>
      </c>
    </row>
    <row r="603" spans="2:10" ht="13.5" customHeight="1">
      <c r="B603" s="47">
        <v>560</v>
      </c>
      <c r="C603" s="71" t="s">
        <v>159</v>
      </c>
      <c r="D603" s="27">
        <v>0</v>
      </c>
      <c r="E603" s="100">
        <v>0</v>
      </c>
      <c r="F603" s="72" t="s">
        <v>314</v>
      </c>
      <c r="G603" s="100">
        <v>0</v>
      </c>
      <c r="H603" s="72"/>
      <c r="I603" s="27">
        <f t="shared" si="52"/>
        <v>0</v>
      </c>
      <c r="J603" s="28">
        <f t="shared" si="53"/>
        <v>0</v>
      </c>
    </row>
    <row r="604" spans="2:10" ht="13.5" customHeight="1">
      <c r="B604" s="47">
        <v>561</v>
      </c>
      <c r="C604" s="71" t="s">
        <v>160</v>
      </c>
      <c r="D604" s="27">
        <v>0</v>
      </c>
      <c r="E604" s="27">
        <v>0</v>
      </c>
      <c r="F604" s="72" t="s">
        <v>314</v>
      </c>
      <c r="G604" s="27">
        <v>0</v>
      </c>
      <c r="H604" s="27"/>
      <c r="I604" s="27">
        <f t="shared" si="52"/>
        <v>0</v>
      </c>
      <c r="J604" s="28">
        <f t="shared" si="53"/>
        <v>0</v>
      </c>
    </row>
    <row r="605" spans="2:10" ht="13.5" customHeight="1">
      <c r="B605" s="47">
        <v>565</v>
      </c>
      <c r="C605" s="71" t="s">
        <v>450</v>
      </c>
      <c r="D605" s="27">
        <v>0</v>
      </c>
      <c r="E605" s="100">
        <v>0</v>
      </c>
      <c r="F605" s="72" t="s">
        <v>314</v>
      </c>
      <c r="G605" s="100">
        <v>0</v>
      </c>
      <c r="H605" s="72"/>
      <c r="I605" s="27">
        <f t="shared" si="52"/>
        <v>0</v>
      </c>
      <c r="J605" s="28">
        <f t="shared" si="53"/>
        <v>0</v>
      </c>
    </row>
    <row r="606" spans="2:10" ht="13.5" customHeight="1">
      <c r="B606" s="47">
        <v>566</v>
      </c>
      <c r="C606" s="71" t="s">
        <v>161</v>
      </c>
      <c r="D606" s="27">
        <v>0</v>
      </c>
      <c r="E606" s="27">
        <v>0</v>
      </c>
      <c r="F606" s="72" t="s">
        <v>281</v>
      </c>
      <c r="G606" s="27">
        <v>0</v>
      </c>
      <c r="H606" s="27"/>
      <c r="I606" s="27">
        <f t="shared" si="52"/>
        <v>0</v>
      </c>
      <c r="J606" s="28">
        <f t="shared" si="53"/>
        <v>0</v>
      </c>
    </row>
    <row r="607" spans="2:10" ht="13.5" customHeight="1">
      <c r="B607" s="47">
        <v>568</v>
      </c>
      <c r="C607" s="71" t="s">
        <v>162</v>
      </c>
      <c r="D607" s="27">
        <v>0</v>
      </c>
      <c r="E607" s="27">
        <v>0</v>
      </c>
      <c r="F607" s="72" t="s">
        <v>314</v>
      </c>
      <c r="G607" s="27">
        <v>0</v>
      </c>
      <c r="H607" s="27"/>
      <c r="I607" s="27">
        <f t="shared" si="52"/>
        <v>0</v>
      </c>
      <c r="J607" s="28">
        <f t="shared" si="53"/>
        <v>0</v>
      </c>
    </row>
    <row r="608" spans="2:10" ht="13.5" customHeight="1">
      <c r="B608" s="47">
        <v>569</v>
      </c>
      <c r="C608" s="71" t="s">
        <v>451</v>
      </c>
      <c r="D608" s="27">
        <v>0</v>
      </c>
      <c r="E608" s="27">
        <v>0</v>
      </c>
      <c r="F608" s="72" t="s">
        <v>314</v>
      </c>
      <c r="G608" s="27">
        <v>0</v>
      </c>
      <c r="H608" s="27"/>
      <c r="I608" s="27">
        <f t="shared" si="52"/>
        <v>0</v>
      </c>
      <c r="J608" s="28">
        <f t="shared" si="53"/>
        <v>0</v>
      </c>
    </row>
    <row r="609" spans="2:10" ht="13.5" customHeight="1">
      <c r="B609" s="47">
        <v>570</v>
      </c>
      <c r="C609" s="104" t="s">
        <v>452</v>
      </c>
      <c r="D609" s="27">
        <v>0</v>
      </c>
      <c r="E609" s="27">
        <v>0</v>
      </c>
      <c r="F609" s="72" t="s">
        <v>314</v>
      </c>
      <c r="G609" s="27">
        <v>0</v>
      </c>
      <c r="H609" s="27"/>
      <c r="I609" s="27">
        <f t="shared" si="52"/>
        <v>0</v>
      </c>
      <c r="J609" s="28">
        <f t="shared" si="53"/>
        <v>0</v>
      </c>
    </row>
    <row r="610" spans="2:10" ht="13.5" customHeight="1">
      <c r="B610" s="47">
        <v>571</v>
      </c>
      <c r="C610" s="134" t="s">
        <v>163</v>
      </c>
      <c r="D610" s="27">
        <v>0</v>
      </c>
      <c r="E610" s="27">
        <v>0</v>
      </c>
      <c r="F610" s="72" t="s">
        <v>314</v>
      </c>
      <c r="G610" s="27">
        <v>0</v>
      </c>
      <c r="H610" s="27"/>
      <c r="I610" s="27">
        <f t="shared" si="52"/>
        <v>0</v>
      </c>
      <c r="J610" s="28">
        <f t="shared" si="53"/>
        <v>0</v>
      </c>
    </row>
    <row r="611" spans="2:10" ht="13.5" customHeight="1">
      <c r="B611" s="47">
        <v>572</v>
      </c>
      <c r="C611" s="134" t="s">
        <v>164</v>
      </c>
      <c r="D611" s="27">
        <v>0</v>
      </c>
      <c r="E611" s="27">
        <v>0</v>
      </c>
      <c r="F611" s="72" t="s">
        <v>314</v>
      </c>
      <c r="G611" s="27">
        <v>0</v>
      </c>
      <c r="H611" s="27"/>
      <c r="I611" s="27">
        <f t="shared" si="52"/>
        <v>0</v>
      </c>
      <c r="J611" s="28">
        <f t="shared" si="53"/>
        <v>0</v>
      </c>
    </row>
    <row r="612" spans="2:10" ht="13.5" customHeight="1">
      <c r="B612" s="47">
        <v>573</v>
      </c>
      <c r="C612" s="134" t="s">
        <v>165</v>
      </c>
      <c r="D612" s="27">
        <v>0</v>
      </c>
      <c r="E612" s="27">
        <v>0</v>
      </c>
      <c r="F612" s="72" t="s">
        <v>314</v>
      </c>
      <c r="G612" s="27">
        <v>0</v>
      </c>
      <c r="H612" s="27"/>
      <c r="I612" s="27">
        <f t="shared" si="52"/>
        <v>0</v>
      </c>
      <c r="J612" s="28">
        <f t="shared" si="53"/>
        <v>0</v>
      </c>
    </row>
    <row r="613" spans="2:10" ht="13.5" customHeight="1">
      <c r="B613" s="47">
        <v>580</v>
      </c>
      <c r="C613" s="134" t="s">
        <v>547</v>
      </c>
      <c r="D613" s="27">
        <v>0</v>
      </c>
      <c r="E613" s="27">
        <v>0</v>
      </c>
      <c r="F613" s="72" t="s">
        <v>314</v>
      </c>
      <c r="G613" s="27">
        <v>0</v>
      </c>
      <c r="H613" s="27"/>
      <c r="I613" s="27">
        <f t="shared" si="52"/>
        <v>0</v>
      </c>
      <c r="J613" s="28">
        <f t="shared" si="53"/>
        <v>0</v>
      </c>
    </row>
    <row r="614" spans="2:10" ht="13.5" customHeight="1">
      <c r="B614" s="47">
        <v>581</v>
      </c>
      <c r="C614" s="134" t="s">
        <v>166</v>
      </c>
      <c r="D614" s="27">
        <v>0</v>
      </c>
      <c r="E614" s="27">
        <v>0</v>
      </c>
      <c r="F614" s="72" t="s">
        <v>314</v>
      </c>
      <c r="G614" s="27">
        <v>0</v>
      </c>
      <c r="H614" s="27"/>
      <c r="I614" s="27">
        <f t="shared" si="52"/>
        <v>0</v>
      </c>
      <c r="J614" s="28">
        <f t="shared" si="53"/>
        <v>0</v>
      </c>
    </row>
    <row r="615" spans="2:10" ht="13.5" customHeight="1">
      <c r="B615" s="47">
        <v>582</v>
      </c>
      <c r="C615" s="134" t="s">
        <v>167</v>
      </c>
      <c r="D615" s="27">
        <v>0</v>
      </c>
      <c r="E615" s="27">
        <v>0</v>
      </c>
      <c r="F615" s="72" t="s">
        <v>314</v>
      </c>
      <c r="G615" s="27">
        <v>0</v>
      </c>
      <c r="H615" s="27"/>
      <c r="I615" s="27">
        <f t="shared" si="52"/>
        <v>0</v>
      </c>
      <c r="J615" s="28">
        <f t="shared" si="53"/>
        <v>0</v>
      </c>
    </row>
    <row r="616" spans="2:10" ht="13.5" customHeight="1">
      <c r="B616" s="47">
        <v>586</v>
      </c>
      <c r="C616" s="104" t="s">
        <v>555</v>
      </c>
      <c r="D616" s="27">
        <v>0</v>
      </c>
      <c r="E616" s="27">
        <v>0</v>
      </c>
      <c r="F616" s="72" t="s">
        <v>314</v>
      </c>
      <c r="G616" s="27">
        <v>0</v>
      </c>
      <c r="H616" s="27"/>
      <c r="I616" s="27">
        <f t="shared" si="52"/>
        <v>0</v>
      </c>
      <c r="J616" s="28">
        <f t="shared" si="53"/>
        <v>0</v>
      </c>
    </row>
    <row r="617" spans="2:10" ht="13.5" customHeight="1">
      <c r="B617" s="47">
        <v>587</v>
      </c>
      <c r="C617" s="104" t="s">
        <v>531</v>
      </c>
      <c r="D617" s="27">
        <v>0</v>
      </c>
      <c r="E617" s="27">
        <v>0</v>
      </c>
      <c r="F617" s="72" t="s">
        <v>314</v>
      </c>
      <c r="G617" s="27">
        <v>0</v>
      </c>
      <c r="H617" s="27"/>
      <c r="I617" s="27">
        <f t="shared" si="52"/>
        <v>0</v>
      </c>
      <c r="J617" s="28">
        <f t="shared" si="53"/>
        <v>0</v>
      </c>
    </row>
    <row r="618" spans="2:10" ht="13.5" customHeight="1">
      <c r="B618" s="47">
        <v>588</v>
      </c>
      <c r="C618" s="134" t="s">
        <v>168</v>
      </c>
      <c r="D618" s="27">
        <v>0</v>
      </c>
      <c r="E618" s="27">
        <v>0</v>
      </c>
      <c r="F618" s="72" t="s">
        <v>314</v>
      </c>
      <c r="G618" s="27">
        <v>0</v>
      </c>
      <c r="H618" s="27"/>
      <c r="I618" s="27">
        <f t="shared" si="52"/>
        <v>0</v>
      </c>
      <c r="J618" s="28">
        <f t="shared" si="53"/>
        <v>0</v>
      </c>
    </row>
    <row r="619" spans="2:10" ht="13.5" customHeight="1">
      <c r="B619" s="47">
        <v>599</v>
      </c>
      <c r="C619" s="136"/>
      <c r="D619" s="27">
        <v>0</v>
      </c>
      <c r="E619" s="20">
        <v>0</v>
      </c>
      <c r="F619" s="23" t="s">
        <v>314</v>
      </c>
      <c r="G619" s="20">
        <v>0</v>
      </c>
      <c r="H619" s="20"/>
      <c r="I619" s="27">
        <f t="shared" si="52"/>
        <v>0</v>
      </c>
      <c r="J619" s="28">
        <f t="shared" si="53"/>
        <v>0</v>
      </c>
    </row>
    <row r="620" spans="2:10" ht="13.5" customHeight="1">
      <c r="B620" s="140"/>
      <c r="C620" s="45" t="s">
        <v>54</v>
      </c>
      <c r="D620" s="38"/>
      <c r="E620" s="37" t="s">
        <v>14</v>
      </c>
      <c r="F620" s="37"/>
      <c r="G620" s="37"/>
      <c r="H620" s="37"/>
      <c r="I620" s="40"/>
      <c r="J620" s="41">
        <f>SUM(J601:J619)</f>
        <v>0</v>
      </c>
    </row>
    <row r="621" spans="2:10" ht="13.5" customHeight="1">
      <c r="B621" s="9"/>
      <c r="C621" s="33"/>
      <c r="D621" s="141"/>
      <c r="E621" s="33"/>
      <c r="F621" s="33"/>
      <c r="G621" s="33"/>
      <c r="H621" s="33"/>
      <c r="I621" s="228"/>
      <c r="J621" s="33"/>
    </row>
    <row r="622" spans="2:10" ht="13.5" customHeight="1">
      <c r="B622" s="143">
        <v>22</v>
      </c>
      <c r="C622" s="144" t="s">
        <v>32</v>
      </c>
      <c r="D622" s="145" t="s">
        <v>43</v>
      </c>
      <c r="E622" s="146" t="s">
        <v>44</v>
      </c>
      <c r="F622" s="146" t="s">
        <v>45</v>
      </c>
      <c r="G622" s="146" t="s">
        <v>46</v>
      </c>
      <c r="H622" s="147"/>
      <c r="I622" s="146" t="s">
        <v>47</v>
      </c>
      <c r="J622" s="148" t="s">
        <v>15</v>
      </c>
    </row>
    <row r="623" spans="2:18" ht="13.5" customHeight="1">
      <c r="B623" s="149">
        <v>600</v>
      </c>
      <c r="C623" s="150" t="s">
        <v>453</v>
      </c>
      <c r="D623" s="151">
        <v>0</v>
      </c>
      <c r="E623" s="151">
        <v>0</v>
      </c>
      <c r="F623" s="152" t="s">
        <v>95</v>
      </c>
      <c r="G623" s="151">
        <v>0</v>
      </c>
      <c r="H623" s="151"/>
      <c r="I623" s="151">
        <f aca="true" t="shared" si="54" ref="I623:I653">IF(D623="",E623*G623,D623*E623*G623)</f>
        <v>0</v>
      </c>
      <c r="J623" s="153"/>
      <c r="K623" s="9"/>
      <c r="L623" s="33"/>
      <c r="M623" s="141"/>
      <c r="N623" s="33"/>
      <c r="O623" s="33"/>
      <c r="P623" s="141"/>
      <c r="Q623" s="33"/>
      <c r="R623" s="142"/>
    </row>
    <row r="624" spans="2:18" ht="13.5" customHeight="1">
      <c r="B624" s="149"/>
      <c r="C624" s="150" t="s">
        <v>454</v>
      </c>
      <c r="D624" s="151">
        <v>0</v>
      </c>
      <c r="E624" s="151">
        <v>0</v>
      </c>
      <c r="F624" s="152" t="s">
        <v>95</v>
      </c>
      <c r="G624" s="151">
        <v>0</v>
      </c>
      <c r="H624" s="151"/>
      <c r="I624" s="151">
        <f t="shared" si="54"/>
        <v>0</v>
      </c>
      <c r="J624" s="153"/>
      <c r="K624" s="1"/>
      <c r="M624" s="6"/>
      <c r="P624" s="6"/>
      <c r="R624" s="6"/>
    </row>
    <row r="625" spans="2:10" ht="13.5" customHeight="1">
      <c r="B625" s="149"/>
      <c r="C625" s="150" t="s">
        <v>463</v>
      </c>
      <c r="D625" s="151">
        <v>0</v>
      </c>
      <c r="E625" s="151">
        <v>0</v>
      </c>
      <c r="F625" s="152" t="s">
        <v>95</v>
      </c>
      <c r="G625" s="151">
        <v>0</v>
      </c>
      <c r="H625" s="151"/>
      <c r="I625" s="151">
        <f t="shared" si="54"/>
        <v>0</v>
      </c>
      <c r="J625" s="153"/>
    </row>
    <row r="626" spans="2:10" ht="13.5" customHeight="1">
      <c r="B626" s="149"/>
      <c r="C626" s="150" t="s">
        <v>455</v>
      </c>
      <c r="D626" s="151">
        <v>0</v>
      </c>
      <c r="E626" s="151">
        <v>0</v>
      </c>
      <c r="F626" s="152" t="s">
        <v>95</v>
      </c>
      <c r="G626" s="151">
        <v>0</v>
      </c>
      <c r="H626" s="151"/>
      <c r="I626" s="151">
        <f t="shared" si="54"/>
        <v>0</v>
      </c>
      <c r="J626" s="153"/>
    </row>
    <row r="627" spans="2:10" ht="13.5" customHeight="1">
      <c r="B627" s="149"/>
      <c r="C627" s="154" t="s">
        <v>458</v>
      </c>
      <c r="D627" s="151">
        <v>0</v>
      </c>
      <c r="E627" s="151">
        <v>0</v>
      </c>
      <c r="F627" s="152" t="s">
        <v>95</v>
      </c>
      <c r="G627" s="151">
        <v>0</v>
      </c>
      <c r="H627" s="151"/>
      <c r="I627" s="151">
        <f t="shared" si="54"/>
        <v>0</v>
      </c>
      <c r="J627" s="153"/>
    </row>
    <row r="628" spans="2:10" ht="13.5" customHeight="1">
      <c r="B628" s="149"/>
      <c r="C628" s="150" t="s">
        <v>464</v>
      </c>
      <c r="D628" s="151">
        <v>0</v>
      </c>
      <c r="E628" s="151">
        <v>0</v>
      </c>
      <c r="F628" s="152" t="s">
        <v>95</v>
      </c>
      <c r="G628" s="151">
        <v>0</v>
      </c>
      <c r="H628" s="151"/>
      <c r="I628" s="151">
        <f t="shared" si="54"/>
        <v>0</v>
      </c>
      <c r="J628" s="153"/>
    </row>
    <row r="629" spans="2:10" ht="13.5" customHeight="1">
      <c r="B629" s="149"/>
      <c r="C629" s="150" t="s">
        <v>459</v>
      </c>
      <c r="D629" s="151">
        <v>0</v>
      </c>
      <c r="E629" s="151">
        <v>0</v>
      </c>
      <c r="F629" s="152" t="s">
        <v>95</v>
      </c>
      <c r="G629" s="151">
        <v>0</v>
      </c>
      <c r="H629" s="151"/>
      <c r="I629" s="151">
        <f t="shared" si="54"/>
        <v>0</v>
      </c>
      <c r="J629" s="153"/>
    </row>
    <row r="630" spans="2:10" ht="13.5" customHeight="1">
      <c r="B630" s="149"/>
      <c r="C630" s="150" t="s">
        <v>465</v>
      </c>
      <c r="D630" s="151">
        <v>0</v>
      </c>
      <c r="E630" s="151">
        <v>0</v>
      </c>
      <c r="F630" s="152" t="s">
        <v>95</v>
      </c>
      <c r="G630" s="151">
        <v>0</v>
      </c>
      <c r="H630" s="151"/>
      <c r="I630" s="151">
        <f t="shared" si="54"/>
        <v>0</v>
      </c>
      <c r="J630" s="153"/>
    </row>
    <row r="631" spans="2:10" ht="13.5" customHeight="1">
      <c r="B631" s="149"/>
      <c r="C631" s="154" t="s">
        <v>460</v>
      </c>
      <c r="D631" s="151">
        <v>0</v>
      </c>
      <c r="E631" s="151">
        <v>0</v>
      </c>
      <c r="F631" s="152" t="s">
        <v>95</v>
      </c>
      <c r="G631" s="151">
        <v>0</v>
      </c>
      <c r="H631" s="151"/>
      <c r="I631" s="151">
        <f t="shared" si="54"/>
        <v>0</v>
      </c>
      <c r="J631" s="153"/>
    </row>
    <row r="632" spans="2:10" ht="13.5" customHeight="1">
      <c r="B632" s="149"/>
      <c r="C632" s="154" t="s">
        <v>466</v>
      </c>
      <c r="D632" s="151">
        <v>0</v>
      </c>
      <c r="E632" s="151">
        <v>0</v>
      </c>
      <c r="F632" s="152" t="s">
        <v>95</v>
      </c>
      <c r="G632" s="151">
        <v>0</v>
      </c>
      <c r="H632" s="151"/>
      <c r="I632" s="151">
        <f t="shared" si="54"/>
        <v>0</v>
      </c>
      <c r="J632" s="153"/>
    </row>
    <row r="633" spans="2:10" ht="13.5" customHeight="1">
      <c r="B633" s="149"/>
      <c r="C633" s="154" t="s">
        <v>461</v>
      </c>
      <c r="D633" s="151">
        <v>0</v>
      </c>
      <c r="E633" s="151">
        <v>0</v>
      </c>
      <c r="F633" s="152" t="s">
        <v>95</v>
      </c>
      <c r="G633" s="151">
        <v>0</v>
      </c>
      <c r="H633" s="151"/>
      <c r="I633" s="151">
        <f t="shared" si="54"/>
        <v>0</v>
      </c>
      <c r="J633" s="153"/>
    </row>
    <row r="634" spans="2:10" ht="13.5" customHeight="1">
      <c r="B634" s="149"/>
      <c r="C634" s="154" t="s">
        <v>467</v>
      </c>
      <c r="D634" s="151">
        <v>0</v>
      </c>
      <c r="E634" s="151">
        <v>0</v>
      </c>
      <c r="F634" s="152" t="s">
        <v>281</v>
      </c>
      <c r="G634" s="151">
        <v>0</v>
      </c>
      <c r="H634" s="151"/>
      <c r="I634" s="151">
        <f t="shared" si="54"/>
        <v>0</v>
      </c>
      <c r="J634" s="153"/>
    </row>
    <row r="635" spans="2:10" ht="13.5" customHeight="1">
      <c r="B635" s="149"/>
      <c r="C635" s="154" t="s">
        <v>468</v>
      </c>
      <c r="D635" s="151">
        <v>0</v>
      </c>
      <c r="E635" s="151">
        <v>0</v>
      </c>
      <c r="F635" s="152" t="s">
        <v>95</v>
      </c>
      <c r="G635" s="151">
        <v>0</v>
      </c>
      <c r="H635" s="151"/>
      <c r="I635" s="151">
        <f t="shared" si="54"/>
        <v>0</v>
      </c>
      <c r="J635" s="153"/>
    </row>
    <row r="636" spans="2:10" ht="13.5" customHeight="1">
      <c r="B636" s="149"/>
      <c r="C636" s="154" t="s">
        <v>462</v>
      </c>
      <c r="D636" s="151">
        <v>0</v>
      </c>
      <c r="E636" s="151">
        <v>0</v>
      </c>
      <c r="F636" s="152" t="s">
        <v>95</v>
      </c>
      <c r="G636" s="151">
        <v>0</v>
      </c>
      <c r="H636" s="151"/>
      <c r="I636" s="151">
        <f t="shared" si="54"/>
        <v>0</v>
      </c>
      <c r="J636" s="153">
        <f>SUM(I623:I636)</f>
        <v>0</v>
      </c>
    </row>
    <row r="637" spans="2:10" ht="13.5" customHeight="1">
      <c r="B637" s="149">
        <v>610</v>
      </c>
      <c r="C637" s="154" t="s">
        <v>469</v>
      </c>
      <c r="D637" s="155">
        <v>0</v>
      </c>
      <c r="E637" s="155">
        <v>0</v>
      </c>
      <c r="F637" s="152" t="s">
        <v>314</v>
      </c>
      <c r="G637" s="151">
        <v>0</v>
      </c>
      <c r="H637" s="151"/>
      <c r="I637" s="151">
        <f t="shared" si="54"/>
        <v>0</v>
      </c>
      <c r="J637" s="153">
        <f>I637</f>
        <v>0</v>
      </c>
    </row>
    <row r="638" spans="2:10" ht="13.5" customHeight="1">
      <c r="B638" s="149">
        <v>612</v>
      </c>
      <c r="C638" s="154" t="s">
        <v>169</v>
      </c>
      <c r="D638" s="155">
        <v>0</v>
      </c>
      <c r="E638" s="155">
        <v>0</v>
      </c>
      <c r="F638" s="152" t="s">
        <v>314</v>
      </c>
      <c r="G638" s="151">
        <v>0</v>
      </c>
      <c r="H638" s="151"/>
      <c r="I638" s="151">
        <f t="shared" si="54"/>
        <v>0</v>
      </c>
      <c r="J638" s="153">
        <f>I638</f>
        <v>0</v>
      </c>
    </row>
    <row r="639" spans="2:10" ht="13.5" customHeight="1">
      <c r="B639" s="149">
        <v>614</v>
      </c>
      <c r="C639" s="154" t="s">
        <v>301</v>
      </c>
      <c r="D639" s="155">
        <v>0</v>
      </c>
      <c r="E639" s="155">
        <v>0</v>
      </c>
      <c r="F639" s="152" t="s">
        <v>314</v>
      </c>
      <c r="G639" s="151">
        <v>0</v>
      </c>
      <c r="H639" s="151"/>
      <c r="I639" s="151">
        <f t="shared" si="54"/>
        <v>0</v>
      </c>
      <c r="J639" s="153">
        <f>I639</f>
        <v>0</v>
      </c>
    </row>
    <row r="640" spans="2:10" ht="13.5" customHeight="1">
      <c r="B640" s="149"/>
      <c r="C640" s="154" t="s">
        <v>302</v>
      </c>
      <c r="D640" s="155">
        <v>0</v>
      </c>
      <c r="E640" s="155">
        <v>0</v>
      </c>
      <c r="F640" s="152" t="s">
        <v>314</v>
      </c>
      <c r="G640" s="151">
        <v>0</v>
      </c>
      <c r="H640" s="151"/>
      <c r="I640" s="151">
        <f>IF(D640="",E640*G640,D640*E640*G640)</f>
        <v>0</v>
      </c>
      <c r="J640" s="153">
        <f>I640</f>
        <v>0</v>
      </c>
    </row>
    <row r="641" spans="2:10" ht="13.5" customHeight="1">
      <c r="B641" s="149">
        <v>620</v>
      </c>
      <c r="C641" s="154" t="s">
        <v>171</v>
      </c>
      <c r="D641" s="155">
        <v>0</v>
      </c>
      <c r="E641" s="155">
        <v>0</v>
      </c>
      <c r="F641" s="152" t="s">
        <v>314</v>
      </c>
      <c r="G641" s="151">
        <v>0</v>
      </c>
      <c r="H641" s="151"/>
      <c r="I641" s="151">
        <f t="shared" si="54"/>
        <v>0</v>
      </c>
      <c r="J641" s="153"/>
    </row>
    <row r="642" spans="2:10" ht="13.5" customHeight="1">
      <c r="B642" s="149"/>
      <c r="C642" s="154" t="s">
        <v>470</v>
      </c>
      <c r="D642" s="151">
        <v>0</v>
      </c>
      <c r="E642" s="151">
        <v>0</v>
      </c>
      <c r="F642" s="152" t="s">
        <v>314</v>
      </c>
      <c r="G642" s="151">
        <v>0</v>
      </c>
      <c r="H642" s="151"/>
      <c r="I642" s="151">
        <f t="shared" si="54"/>
        <v>0</v>
      </c>
      <c r="J642" s="153"/>
    </row>
    <row r="643" spans="2:10" ht="13.5" customHeight="1">
      <c r="B643" s="149"/>
      <c r="C643" s="154" t="s">
        <v>471</v>
      </c>
      <c r="D643" s="151">
        <v>0</v>
      </c>
      <c r="E643" s="151">
        <v>0</v>
      </c>
      <c r="F643" s="152" t="s">
        <v>314</v>
      </c>
      <c r="G643" s="151">
        <v>0</v>
      </c>
      <c r="H643" s="151"/>
      <c r="I643" s="151">
        <f t="shared" si="54"/>
        <v>0</v>
      </c>
      <c r="J643" s="153">
        <f>SUM(I641:I643)</f>
        <v>0</v>
      </c>
    </row>
    <row r="644" spans="2:10" ht="13.5" customHeight="1">
      <c r="B644" s="149">
        <v>621</v>
      </c>
      <c r="C644" s="154" t="s">
        <v>472</v>
      </c>
      <c r="D644" s="151">
        <v>0</v>
      </c>
      <c r="E644" s="151">
        <v>0</v>
      </c>
      <c r="F644" s="152" t="s">
        <v>314</v>
      </c>
      <c r="G644" s="151">
        <v>0</v>
      </c>
      <c r="H644" s="151"/>
      <c r="I644" s="151">
        <f t="shared" si="54"/>
        <v>0</v>
      </c>
      <c r="J644" s="153"/>
    </row>
    <row r="645" spans="2:10" ht="13.5" customHeight="1">
      <c r="B645" s="149"/>
      <c r="C645" s="154" t="s">
        <v>473</v>
      </c>
      <c r="D645" s="151">
        <v>0</v>
      </c>
      <c r="E645" s="151">
        <v>0</v>
      </c>
      <c r="F645" s="152" t="s">
        <v>314</v>
      </c>
      <c r="G645" s="151">
        <v>0</v>
      </c>
      <c r="H645" s="151"/>
      <c r="I645" s="151">
        <f t="shared" si="54"/>
        <v>0</v>
      </c>
      <c r="J645" s="153">
        <f>SUM(I644:I645)</f>
        <v>0</v>
      </c>
    </row>
    <row r="646" spans="2:10" ht="13.5" customHeight="1">
      <c r="B646" s="149">
        <v>622</v>
      </c>
      <c r="C646" s="154" t="s">
        <v>474</v>
      </c>
      <c r="D646" s="151">
        <v>0</v>
      </c>
      <c r="E646" s="151">
        <v>0</v>
      </c>
      <c r="F646" s="152" t="s">
        <v>314</v>
      </c>
      <c r="G646" s="151">
        <v>0</v>
      </c>
      <c r="H646" s="151"/>
      <c r="I646" s="151">
        <f t="shared" si="54"/>
        <v>0</v>
      </c>
      <c r="J646" s="153">
        <f>I645</f>
        <v>0</v>
      </c>
    </row>
    <row r="647" spans="2:10" ht="13.5" customHeight="1">
      <c r="B647" s="149">
        <v>630</v>
      </c>
      <c r="C647" s="154" t="s">
        <v>507</v>
      </c>
      <c r="D647" s="151">
        <v>0</v>
      </c>
      <c r="E647" s="151">
        <v>0</v>
      </c>
      <c r="F647" s="152" t="s">
        <v>314</v>
      </c>
      <c r="G647" s="151">
        <v>0</v>
      </c>
      <c r="H647" s="151"/>
      <c r="I647" s="151">
        <f t="shared" si="54"/>
        <v>0</v>
      </c>
      <c r="J647" s="153">
        <f aca="true" t="shared" si="55" ref="J647:J653">I647</f>
        <v>0</v>
      </c>
    </row>
    <row r="648" spans="2:10" ht="13.5" customHeight="1">
      <c r="B648" s="149">
        <v>631</v>
      </c>
      <c r="C648" s="156" t="s">
        <v>475</v>
      </c>
      <c r="D648" s="151">
        <v>0</v>
      </c>
      <c r="E648" s="151">
        <v>0</v>
      </c>
      <c r="F648" s="152" t="s">
        <v>314</v>
      </c>
      <c r="G648" s="151">
        <v>0</v>
      </c>
      <c r="H648" s="151"/>
      <c r="I648" s="151">
        <f t="shared" si="54"/>
        <v>0</v>
      </c>
      <c r="J648" s="153">
        <f t="shared" si="55"/>
        <v>0</v>
      </c>
    </row>
    <row r="649" spans="2:10" ht="13.5" customHeight="1">
      <c r="B649" s="149">
        <v>632</v>
      </c>
      <c r="C649" s="156" t="s">
        <v>172</v>
      </c>
      <c r="D649" s="151">
        <v>0</v>
      </c>
      <c r="E649" s="151">
        <v>0</v>
      </c>
      <c r="F649" s="152" t="s">
        <v>314</v>
      </c>
      <c r="G649" s="151">
        <v>0</v>
      </c>
      <c r="H649" s="151"/>
      <c r="I649" s="151">
        <f t="shared" si="54"/>
        <v>0</v>
      </c>
      <c r="J649" s="153">
        <f t="shared" si="55"/>
        <v>0</v>
      </c>
    </row>
    <row r="650" spans="2:10" ht="13.5" customHeight="1">
      <c r="B650" s="149">
        <v>633</v>
      </c>
      <c r="C650" s="156" t="s">
        <v>173</v>
      </c>
      <c r="D650" s="151">
        <v>0</v>
      </c>
      <c r="E650" s="151">
        <v>0</v>
      </c>
      <c r="F650" s="152" t="s">
        <v>314</v>
      </c>
      <c r="G650" s="151">
        <v>0</v>
      </c>
      <c r="H650" s="151"/>
      <c r="I650" s="151">
        <f t="shared" si="54"/>
        <v>0</v>
      </c>
      <c r="J650" s="153">
        <f t="shared" si="55"/>
        <v>0</v>
      </c>
    </row>
    <row r="651" spans="2:10" ht="13.5" customHeight="1">
      <c r="B651" s="149">
        <v>640</v>
      </c>
      <c r="C651" s="156" t="s">
        <v>476</v>
      </c>
      <c r="D651" s="151">
        <v>0</v>
      </c>
      <c r="E651" s="151">
        <v>0</v>
      </c>
      <c r="F651" s="152" t="s">
        <v>314</v>
      </c>
      <c r="G651" s="151">
        <v>0</v>
      </c>
      <c r="H651" s="151"/>
      <c r="I651" s="151">
        <f t="shared" si="54"/>
        <v>0</v>
      </c>
      <c r="J651" s="153"/>
    </row>
    <row r="652" spans="2:10" ht="13.5" customHeight="1">
      <c r="B652" s="149"/>
      <c r="C652" s="156" t="s">
        <v>303</v>
      </c>
      <c r="D652" s="151">
        <v>0</v>
      </c>
      <c r="E652" s="151">
        <v>0</v>
      </c>
      <c r="F652" s="152" t="s">
        <v>314</v>
      </c>
      <c r="G652" s="151">
        <v>0</v>
      </c>
      <c r="H652" s="151"/>
      <c r="I652" s="151">
        <f>IF(D652="",E652*G652,D652*E652*G652)</f>
        <v>0</v>
      </c>
      <c r="J652" s="153">
        <f>SUM(I651:I652)</f>
        <v>0</v>
      </c>
    </row>
    <row r="653" spans="2:10" ht="13.5" customHeight="1">
      <c r="B653" s="149">
        <v>649</v>
      </c>
      <c r="C653" s="157"/>
      <c r="D653" s="151">
        <v>0</v>
      </c>
      <c r="E653" s="158">
        <v>0</v>
      </c>
      <c r="F653" s="159" t="s">
        <v>314</v>
      </c>
      <c r="G653" s="158">
        <v>0</v>
      </c>
      <c r="H653" s="158"/>
      <c r="I653" s="151">
        <f t="shared" si="54"/>
        <v>0</v>
      </c>
      <c r="J653" s="153">
        <f t="shared" si="55"/>
        <v>0</v>
      </c>
    </row>
    <row r="654" spans="2:10" ht="13.5" customHeight="1">
      <c r="B654" s="160"/>
      <c r="C654" s="144" t="s">
        <v>54</v>
      </c>
      <c r="D654" s="161"/>
      <c r="E654" s="162" t="s">
        <v>14</v>
      </c>
      <c r="F654" s="146"/>
      <c r="G654" s="162"/>
      <c r="H654" s="162"/>
      <c r="I654" s="146"/>
      <c r="J654" s="163">
        <f>SUM(J623:J653)</f>
        <v>0</v>
      </c>
    </row>
    <row r="655" spans="2:10" ht="13.5" customHeight="1">
      <c r="B655" s="164"/>
      <c r="C655" s="165"/>
      <c r="D655" s="166"/>
      <c r="E655" s="165"/>
      <c r="F655" s="167"/>
      <c r="G655" s="165"/>
      <c r="H655" s="165"/>
      <c r="I655" s="165"/>
      <c r="J655" s="165"/>
    </row>
    <row r="656" spans="2:10" ht="13.5" customHeight="1">
      <c r="B656" s="143">
        <v>23</v>
      </c>
      <c r="C656" s="144" t="s">
        <v>33</v>
      </c>
      <c r="D656" s="145" t="s">
        <v>43</v>
      </c>
      <c r="E656" s="146" t="s">
        <v>44</v>
      </c>
      <c r="F656" s="146" t="s">
        <v>45</v>
      </c>
      <c r="G656" s="146" t="s">
        <v>46</v>
      </c>
      <c r="H656" s="147"/>
      <c r="I656" s="146" t="s">
        <v>47</v>
      </c>
      <c r="J656" s="148" t="s">
        <v>15</v>
      </c>
    </row>
    <row r="657" spans="2:10" ht="13.5" customHeight="1">
      <c r="B657" s="149">
        <v>650</v>
      </c>
      <c r="C657" s="154" t="s">
        <v>378</v>
      </c>
      <c r="D657" s="151">
        <v>0</v>
      </c>
      <c r="E657" s="151">
        <v>0</v>
      </c>
      <c r="F657" s="152" t="s">
        <v>281</v>
      </c>
      <c r="G657" s="151">
        <v>0</v>
      </c>
      <c r="H657" s="151"/>
      <c r="I657" s="151">
        <f aca="true" t="shared" si="56" ref="I657:I674">IF(D657="",E657*G657,D657*E657*G657)</f>
        <v>0</v>
      </c>
      <c r="J657" s="153"/>
    </row>
    <row r="658" spans="2:10" ht="13.5" customHeight="1">
      <c r="B658" s="149"/>
      <c r="C658" s="154" t="s">
        <v>377</v>
      </c>
      <c r="D658" s="151">
        <v>0</v>
      </c>
      <c r="E658" s="151">
        <v>0</v>
      </c>
      <c r="F658" s="152" t="s">
        <v>281</v>
      </c>
      <c r="G658" s="151">
        <v>0</v>
      </c>
      <c r="H658" s="151"/>
      <c r="I658" s="151">
        <f t="shared" si="56"/>
        <v>0</v>
      </c>
      <c r="J658" s="153"/>
    </row>
    <row r="659" spans="2:10" ht="13.5" customHeight="1">
      <c r="B659" s="149"/>
      <c r="C659" s="154" t="s">
        <v>376</v>
      </c>
      <c r="D659" s="151">
        <v>0</v>
      </c>
      <c r="E659" s="151">
        <v>0</v>
      </c>
      <c r="F659" s="152" t="s">
        <v>281</v>
      </c>
      <c r="G659" s="151">
        <v>0</v>
      </c>
      <c r="H659" s="151"/>
      <c r="I659" s="151">
        <f t="shared" si="56"/>
        <v>0</v>
      </c>
      <c r="J659" s="153"/>
    </row>
    <row r="660" spans="2:10" ht="13.5" customHeight="1">
      <c r="B660" s="149"/>
      <c r="C660" s="154" t="s">
        <v>375</v>
      </c>
      <c r="D660" s="151">
        <v>0</v>
      </c>
      <c r="E660" s="151">
        <v>0</v>
      </c>
      <c r="F660" s="152" t="s">
        <v>281</v>
      </c>
      <c r="G660" s="151">
        <v>0</v>
      </c>
      <c r="H660" s="151"/>
      <c r="I660" s="151">
        <f t="shared" si="56"/>
        <v>0</v>
      </c>
      <c r="J660" s="153"/>
    </row>
    <row r="661" spans="2:10" ht="13.5" customHeight="1">
      <c r="B661" s="149"/>
      <c r="C661" s="154" t="s">
        <v>379</v>
      </c>
      <c r="D661" s="151">
        <v>0</v>
      </c>
      <c r="E661" s="151">
        <v>0</v>
      </c>
      <c r="F661" s="152" t="s">
        <v>314</v>
      </c>
      <c r="G661" s="151">
        <v>0</v>
      </c>
      <c r="H661" s="151"/>
      <c r="I661" s="151">
        <f t="shared" si="56"/>
        <v>0</v>
      </c>
      <c r="J661" s="153">
        <f>SUM(I657:I661)</f>
        <v>0</v>
      </c>
    </row>
    <row r="662" spans="2:10" ht="13.5" customHeight="1">
      <c r="B662" s="149">
        <v>660</v>
      </c>
      <c r="C662" s="150" t="s">
        <v>174</v>
      </c>
      <c r="D662" s="151">
        <v>0</v>
      </c>
      <c r="E662" s="151">
        <v>0</v>
      </c>
      <c r="F662" s="152" t="s">
        <v>314</v>
      </c>
      <c r="G662" s="151">
        <v>0</v>
      </c>
      <c r="H662" s="151"/>
      <c r="I662" s="151">
        <f t="shared" si="56"/>
        <v>0</v>
      </c>
      <c r="J662" s="153">
        <f>I662</f>
        <v>0</v>
      </c>
    </row>
    <row r="663" spans="2:10" ht="13.5" customHeight="1">
      <c r="B663" s="149">
        <v>661</v>
      </c>
      <c r="C663" s="150" t="s">
        <v>380</v>
      </c>
      <c r="D663" s="151">
        <v>0</v>
      </c>
      <c r="E663" s="151">
        <v>0</v>
      </c>
      <c r="F663" s="152" t="s">
        <v>314</v>
      </c>
      <c r="G663" s="151">
        <v>0</v>
      </c>
      <c r="H663" s="151"/>
      <c r="I663" s="151">
        <f t="shared" si="56"/>
        <v>0</v>
      </c>
      <c r="J663" s="153">
        <f>I663</f>
        <v>0</v>
      </c>
    </row>
    <row r="664" spans="2:10" ht="13.5" customHeight="1">
      <c r="B664" s="149">
        <v>665</v>
      </c>
      <c r="C664" s="154" t="s">
        <v>381</v>
      </c>
      <c r="D664" s="151">
        <v>0</v>
      </c>
      <c r="E664" s="151">
        <v>0</v>
      </c>
      <c r="F664" s="152" t="s">
        <v>281</v>
      </c>
      <c r="G664" s="151">
        <v>0</v>
      </c>
      <c r="H664" s="151"/>
      <c r="I664" s="151">
        <f t="shared" si="56"/>
        <v>0</v>
      </c>
      <c r="J664" s="153"/>
    </row>
    <row r="665" spans="2:10" ht="13.5" customHeight="1">
      <c r="B665" s="149"/>
      <c r="C665" s="154" t="s">
        <v>382</v>
      </c>
      <c r="D665" s="151">
        <v>0</v>
      </c>
      <c r="E665" s="151">
        <v>0</v>
      </c>
      <c r="F665" s="152" t="s">
        <v>281</v>
      </c>
      <c r="G665" s="151">
        <v>0</v>
      </c>
      <c r="H665" s="151"/>
      <c r="I665" s="151">
        <f t="shared" si="56"/>
        <v>0</v>
      </c>
      <c r="J665" s="153"/>
    </row>
    <row r="666" spans="2:10" ht="13.5" customHeight="1">
      <c r="B666" s="149"/>
      <c r="C666" s="154" t="s">
        <v>383</v>
      </c>
      <c r="D666" s="151">
        <v>0</v>
      </c>
      <c r="E666" s="151">
        <v>0</v>
      </c>
      <c r="F666" s="152" t="s">
        <v>281</v>
      </c>
      <c r="G666" s="151">
        <v>0</v>
      </c>
      <c r="H666" s="151"/>
      <c r="I666" s="151">
        <f t="shared" si="56"/>
        <v>0</v>
      </c>
      <c r="J666" s="153"/>
    </row>
    <row r="667" spans="2:10" ht="13.5" customHeight="1">
      <c r="B667" s="149"/>
      <c r="C667" s="154" t="s">
        <v>384</v>
      </c>
      <c r="D667" s="151">
        <v>0</v>
      </c>
      <c r="E667" s="151">
        <v>0</v>
      </c>
      <c r="F667" s="152" t="s">
        <v>281</v>
      </c>
      <c r="G667" s="151">
        <v>0</v>
      </c>
      <c r="H667" s="151"/>
      <c r="I667" s="151">
        <f t="shared" si="56"/>
        <v>0</v>
      </c>
      <c r="J667" s="153"/>
    </row>
    <row r="668" spans="2:10" ht="13.5" customHeight="1">
      <c r="B668" s="149"/>
      <c r="C668" s="154" t="s">
        <v>385</v>
      </c>
      <c r="D668" s="151">
        <v>0</v>
      </c>
      <c r="E668" s="151">
        <v>0</v>
      </c>
      <c r="F668" s="152" t="s">
        <v>281</v>
      </c>
      <c r="G668" s="151">
        <v>0</v>
      </c>
      <c r="H668" s="151"/>
      <c r="I668" s="151">
        <f t="shared" si="56"/>
        <v>0</v>
      </c>
      <c r="J668" s="153">
        <f>SUM(I664:I668)</f>
        <v>0</v>
      </c>
    </row>
    <row r="669" spans="2:10" ht="13.5" customHeight="1">
      <c r="B669" s="149">
        <v>675</v>
      </c>
      <c r="C669" s="150" t="s">
        <v>477</v>
      </c>
      <c r="D669" s="151">
        <v>0</v>
      </c>
      <c r="E669" s="151">
        <v>0</v>
      </c>
      <c r="F669" s="152" t="s">
        <v>314</v>
      </c>
      <c r="G669" s="151">
        <v>0</v>
      </c>
      <c r="H669" s="151"/>
      <c r="I669" s="151">
        <f t="shared" si="56"/>
        <v>0</v>
      </c>
      <c r="J669" s="153">
        <f aca="true" t="shared" si="57" ref="J669:J674">I669</f>
        <v>0</v>
      </c>
    </row>
    <row r="670" spans="2:10" ht="13.5" customHeight="1">
      <c r="B670" s="149">
        <v>676</v>
      </c>
      <c r="C670" s="168" t="s">
        <v>478</v>
      </c>
      <c r="D670" s="151">
        <v>0</v>
      </c>
      <c r="E670" s="169">
        <v>0</v>
      </c>
      <c r="F670" s="170" t="s">
        <v>281</v>
      </c>
      <c r="G670" s="169">
        <v>0</v>
      </c>
      <c r="H670" s="169"/>
      <c r="I670" s="151">
        <f t="shared" si="56"/>
        <v>0</v>
      </c>
      <c r="J670" s="153">
        <f t="shared" si="57"/>
        <v>0</v>
      </c>
    </row>
    <row r="671" spans="2:10" ht="13.5" customHeight="1">
      <c r="B671" s="149">
        <v>677</v>
      </c>
      <c r="C671" s="168" t="s">
        <v>479</v>
      </c>
      <c r="D671" s="151">
        <v>0</v>
      </c>
      <c r="E671" s="169">
        <v>0</v>
      </c>
      <c r="F671" s="170" t="s">
        <v>281</v>
      </c>
      <c r="G671" s="169">
        <v>0</v>
      </c>
      <c r="H671" s="169"/>
      <c r="I671" s="151">
        <f t="shared" si="56"/>
        <v>0</v>
      </c>
      <c r="J671" s="153">
        <f t="shared" si="57"/>
        <v>0</v>
      </c>
    </row>
    <row r="672" spans="2:10" ht="13.5" customHeight="1">
      <c r="B672" s="149">
        <v>678</v>
      </c>
      <c r="C672" s="168" t="s">
        <v>481</v>
      </c>
      <c r="D672" s="151">
        <v>0</v>
      </c>
      <c r="E672" s="169">
        <v>0</v>
      </c>
      <c r="F672" s="170" t="s">
        <v>314</v>
      </c>
      <c r="G672" s="169">
        <v>0</v>
      </c>
      <c r="H672" s="169"/>
      <c r="I672" s="151">
        <f t="shared" si="56"/>
        <v>0</v>
      </c>
      <c r="J672" s="153">
        <f t="shared" si="57"/>
        <v>0</v>
      </c>
    </row>
    <row r="673" spans="2:10" ht="13.5" customHeight="1">
      <c r="B673" s="149">
        <v>679</v>
      </c>
      <c r="C673" s="168" t="s">
        <v>480</v>
      </c>
      <c r="D673" s="151">
        <v>0</v>
      </c>
      <c r="E673" s="169">
        <v>0</v>
      </c>
      <c r="F673" s="170" t="s">
        <v>314</v>
      </c>
      <c r="G673" s="169">
        <v>0</v>
      </c>
      <c r="H673" s="169"/>
      <c r="I673" s="151">
        <f t="shared" si="56"/>
        <v>0</v>
      </c>
      <c r="J673" s="153">
        <f t="shared" si="57"/>
        <v>0</v>
      </c>
    </row>
    <row r="674" spans="2:10" ht="13.5" customHeight="1">
      <c r="B674" s="149">
        <v>699</v>
      </c>
      <c r="C674" s="157"/>
      <c r="D674" s="151">
        <v>0</v>
      </c>
      <c r="E674" s="158">
        <v>0</v>
      </c>
      <c r="F674" s="159" t="s">
        <v>314</v>
      </c>
      <c r="G674" s="158">
        <v>0</v>
      </c>
      <c r="H674" s="158"/>
      <c r="I674" s="151">
        <f t="shared" si="56"/>
        <v>0</v>
      </c>
      <c r="J674" s="153">
        <f t="shared" si="57"/>
        <v>0</v>
      </c>
    </row>
    <row r="675" spans="2:10" ht="13.5" customHeight="1">
      <c r="B675" s="160"/>
      <c r="C675" s="144" t="s">
        <v>54</v>
      </c>
      <c r="D675" s="161"/>
      <c r="E675" s="162" t="s">
        <v>14</v>
      </c>
      <c r="F675" s="146"/>
      <c r="G675" s="162"/>
      <c r="H675" s="162"/>
      <c r="I675" s="146"/>
      <c r="J675" s="163">
        <f>SUM(J657:J674)</f>
        <v>0</v>
      </c>
    </row>
    <row r="676" spans="2:10" ht="13.5" customHeight="1">
      <c r="B676" s="164"/>
      <c r="C676" s="165"/>
      <c r="D676" s="166"/>
      <c r="E676" s="165"/>
      <c r="F676" s="167"/>
      <c r="G676" s="165"/>
      <c r="H676" s="165"/>
      <c r="I676" s="165"/>
      <c r="J676" s="165"/>
    </row>
    <row r="677" spans="2:10" ht="13.5" customHeight="1">
      <c r="B677" s="143">
        <v>24</v>
      </c>
      <c r="C677" s="171" t="s">
        <v>532</v>
      </c>
      <c r="D677" s="145" t="s">
        <v>43</v>
      </c>
      <c r="E677" s="146" t="s">
        <v>44</v>
      </c>
      <c r="F677" s="146" t="s">
        <v>45</v>
      </c>
      <c r="G677" s="146" t="s">
        <v>46</v>
      </c>
      <c r="H677" s="147"/>
      <c r="I677" s="146" t="s">
        <v>47</v>
      </c>
      <c r="J677" s="148" t="s">
        <v>15</v>
      </c>
    </row>
    <row r="678" spans="2:10" ht="13.5" customHeight="1">
      <c r="B678" s="172"/>
      <c r="C678" s="173" t="s">
        <v>10</v>
      </c>
      <c r="D678" s="174"/>
      <c r="E678" s="175"/>
      <c r="F678" s="175"/>
      <c r="G678" s="175"/>
      <c r="H678" s="176"/>
      <c r="I678" s="175"/>
      <c r="J678" s="177"/>
    </row>
    <row r="679" spans="2:10" ht="13.5" customHeight="1">
      <c r="B679" s="149">
        <v>701</v>
      </c>
      <c r="C679" s="150" t="s">
        <v>304</v>
      </c>
      <c r="D679" s="151">
        <v>0</v>
      </c>
      <c r="E679" s="151">
        <v>0</v>
      </c>
      <c r="F679" s="152" t="s">
        <v>95</v>
      </c>
      <c r="G679" s="151">
        <v>0</v>
      </c>
      <c r="H679" s="151"/>
      <c r="I679" s="151">
        <f aca="true" t="shared" si="58" ref="I679:I684">IF(D679="",E679*G679,D679*E679*G679)</f>
        <v>0</v>
      </c>
      <c r="J679" s="153">
        <f aca="true" t="shared" si="59" ref="J679:J688">I679</f>
        <v>0</v>
      </c>
    </row>
    <row r="680" spans="2:10" ht="13.5" customHeight="1">
      <c r="B680" s="149">
        <v>702</v>
      </c>
      <c r="C680" s="150" t="s">
        <v>305</v>
      </c>
      <c r="D680" s="151">
        <v>0</v>
      </c>
      <c r="E680" s="151">
        <v>0</v>
      </c>
      <c r="F680" s="152" t="s">
        <v>95</v>
      </c>
      <c r="G680" s="151">
        <v>0</v>
      </c>
      <c r="H680" s="151"/>
      <c r="I680" s="151">
        <f t="shared" si="58"/>
        <v>0</v>
      </c>
      <c r="J680" s="153">
        <f t="shared" si="59"/>
        <v>0</v>
      </c>
    </row>
    <row r="681" spans="2:10" ht="13.5" customHeight="1">
      <c r="B681" s="149">
        <v>703</v>
      </c>
      <c r="C681" s="150" t="s">
        <v>482</v>
      </c>
      <c r="D681" s="151">
        <v>0</v>
      </c>
      <c r="E681" s="151">
        <v>0</v>
      </c>
      <c r="F681" s="152" t="s">
        <v>95</v>
      </c>
      <c r="G681" s="151">
        <v>0</v>
      </c>
      <c r="H681" s="151"/>
      <c r="I681" s="151">
        <f t="shared" si="58"/>
        <v>0</v>
      </c>
      <c r="J681" s="153">
        <f t="shared" si="59"/>
        <v>0</v>
      </c>
    </row>
    <row r="682" spans="2:10" ht="13.5" customHeight="1">
      <c r="B682" s="149">
        <v>704</v>
      </c>
      <c r="C682" s="150" t="s">
        <v>483</v>
      </c>
      <c r="D682" s="151">
        <v>0</v>
      </c>
      <c r="E682" s="151">
        <v>0</v>
      </c>
      <c r="F682" s="152" t="s">
        <v>314</v>
      </c>
      <c r="G682" s="151">
        <v>0</v>
      </c>
      <c r="H682" s="151"/>
      <c r="I682" s="151">
        <f t="shared" si="58"/>
        <v>0</v>
      </c>
      <c r="J682" s="153"/>
    </row>
    <row r="683" spans="2:10" ht="13.5" customHeight="1">
      <c r="B683" s="149"/>
      <c r="C683" s="150" t="s">
        <v>484</v>
      </c>
      <c r="D683" s="151">
        <v>0</v>
      </c>
      <c r="E683" s="151">
        <v>0</v>
      </c>
      <c r="F683" s="152" t="s">
        <v>314</v>
      </c>
      <c r="G683" s="151">
        <v>0</v>
      </c>
      <c r="H683" s="151"/>
      <c r="I683" s="151">
        <f t="shared" si="58"/>
        <v>0</v>
      </c>
      <c r="J683" s="153">
        <f>SUM(I682:I683)</f>
        <v>0</v>
      </c>
    </row>
    <row r="684" spans="2:10" ht="13.5" customHeight="1">
      <c r="B684" s="149">
        <v>709</v>
      </c>
      <c r="C684" s="150" t="s">
        <v>306</v>
      </c>
      <c r="D684" s="151">
        <v>0</v>
      </c>
      <c r="E684" s="151">
        <v>0</v>
      </c>
      <c r="F684" s="152" t="s">
        <v>314</v>
      </c>
      <c r="G684" s="151">
        <v>0</v>
      </c>
      <c r="H684" s="151"/>
      <c r="I684" s="151">
        <f t="shared" si="58"/>
        <v>0</v>
      </c>
      <c r="J684" s="153">
        <f t="shared" si="59"/>
        <v>0</v>
      </c>
    </row>
    <row r="685" spans="2:10" ht="13.5" customHeight="1">
      <c r="B685" s="149"/>
      <c r="C685" s="178" t="s">
        <v>11</v>
      </c>
      <c r="D685" s="151"/>
      <c r="E685" s="151"/>
      <c r="F685" s="152"/>
      <c r="G685" s="151"/>
      <c r="H685" s="151"/>
      <c r="I685" s="151"/>
      <c r="J685" s="153"/>
    </row>
    <row r="686" spans="2:10" ht="13.5" customHeight="1">
      <c r="B686" s="149">
        <v>710</v>
      </c>
      <c r="C686" s="154" t="s">
        <v>176</v>
      </c>
      <c r="D686" s="151">
        <v>0</v>
      </c>
      <c r="E686" s="151">
        <v>0</v>
      </c>
      <c r="F686" s="152" t="s">
        <v>95</v>
      </c>
      <c r="G686" s="151">
        <v>0</v>
      </c>
      <c r="H686" s="151"/>
      <c r="I686" s="151">
        <f aca="true" t="shared" si="60" ref="I686:I696">IF(D686="",E686*G686,D686*E686*G686)</f>
        <v>0</v>
      </c>
      <c r="J686" s="153">
        <f t="shared" si="59"/>
        <v>0</v>
      </c>
    </row>
    <row r="687" spans="2:10" ht="13.5" customHeight="1">
      <c r="B687" s="149">
        <v>711</v>
      </c>
      <c r="C687" s="150" t="s">
        <v>307</v>
      </c>
      <c r="D687" s="151">
        <v>0</v>
      </c>
      <c r="E687" s="151">
        <v>0</v>
      </c>
      <c r="F687" s="152" t="s">
        <v>95</v>
      </c>
      <c r="G687" s="151">
        <v>0</v>
      </c>
      <c r="H687" s="151"/>
      <c r="I687" s="151">
        <f t="shared" si="60"/>
        <v>0</v>
      </c>
      <c r="J687" s="153">
        <f t="shared" si="59"/>
        <v>0</v>
      </c>
    </row>
    <row r="688" spans="2:10" ht="13.5" customHeight="1">
      <c r="B688" s="149">
        <v>712</v>
      </c>
      <c r="C688" s="154" t="s">
        <v>175</v>
      </c>
      <c r="D688" s="151">
        <v>0</v>
      </c>
      <c r="E688" s="151">
        <v>0</v>
      </c>
      <c r="F688" s="152" t="s">
        <v>95</v>
      </c>
      <c r="G688" s="151">
        <v>0</v>
      </c>
      <c r="H688" s="151"/>
      <c r="I688" s="151">
        <f t="shared" si="60"/>
        <v>0</v>
      </c>
      <c r="J688" s="153">
        <f t="shared" si="59"/>
        <v>0</v>
      </c>
    </row>
    <row r="689" spans="2:10" ht="13.5" customHeight="1">
      <c r="B689" s="149">
        <v>713</v>
      </c>
      <c r="C689" s="150" t="s">
        <v>177</v>
      </c>
      <c r="D689" s="151">
        <v>0</v>
      </c>
      <c r="E689" s="151">
        <v>0</v>
      </c>
      <c r="F689" s="152" t="s">
        <v>95</v>
      </c>
      <c r="G689" s="151">
        <v>0</v>
      </c>
      <c r="H689" s="151"/>
      <c r="I689" s="151">
        <f t="shared" si="60"/>
        <v>0</v>
      </c>
      <c r="J689" s="153"/>
    </row>
    <row r="690" spans="2:10" ht="13.5" customHeight="1">
      <c r="B690" s="149"/>
      <c r="C690" s="150" t="s">
        <v>178</v>
      </c>
      <c r="D690" s="151">
        <v>0</v>
      </c>
      <c r="E690" s="151">
        <v>0</v>
      </c>
      <c r="F690" s="152" t="s">
        <v>95</v>
      </c>
      <c r="G690" s="151">
        <v>0</v>
      </c>
      <c r="H690" s="151"/>
      <c r="I690" s="151">
        <f t="shared" si="60"/>
        <v>0</v>
      </c>
      <c r="J690" s="153">
        <f>SUM(I689:I690)</f>
        <v>0</v>
      </c>
    </row>
    <row r="691" spans="2:10" ht="13.5" customHeight="1">
      <c r="B691" s="149">
        <v>714</v>
      </c>
      <c r="C691" s="179" t="s">
        <v>308</v>
      </c>
      <c r="D691" s="151">
        <v>0</v>
      </c>
      <c r="E691" s="151">
        <v>0</v>
      </c>
      <c r="F691" s="152" t="s">
        <v>314</v>
      </c>
      <c r="G691" s="151">
        <v>0</v>
      </c>
      <c r="H691" s="151"/>
      <c r="I691" s="151">
        <f t="shared" si="60"/>
        <v>0</v>
      </c>
      <c r="J691" s="153">
        <f>I691</f>
        <v>0</v>
      </c>
    </row>
    <row r="692" spans="2:10" ht="13.5" customHeight="1">
      <c r="B692" s="149">
        <v>715</v>
      </c>
      <c r="C692" s="180" t="s">
        <v>309</v>
      </c>
      <c r="D692" s="151">
        <v>0</v>
      </c>
      <c r="E692" s="151">
        <v>0</v>
      </c>
      <c r="F692" s="152" t="s">
        <v>314</v>
      </c>
      <c r="G692" s="151">
        <v>0</v>
      </c>
      <c r="H692" s="151"/>
      <c r="I692" s="151">
        <f t="shared" si="60"/>
        <v>0</v>
      </c>
      <c r="J692" s="153">
        <f>I692</f>
        <v>0</v>
      </c>
    </row>
    <row r="693" spans="2:10" ht="13.5" customHeight="1">
      <c r="B693" s="149">
        <v>716</v>
      </c>
      <c r="C693" s="150" t="s">
        <v>310</v>
      </c>
      <c r="D693" s="151">
        <v>0</v>
      </c>
      <c r="E693" s="151">
        <v>0</v>
      </c>
      <c r="F693" s="152" t="s">
        <v>314</v>
      </c>
      <c r="G693" s="151">
        <v>0</v>
      </c>
      <c r="H693" s="151"/>
      <c r="I693" s="151">
        <f t="shared" si="60"/>
        <v>0</v>
      </c>
      <c r="J693" s="153"/>
    </row>
    <row r="694" spans="2:10" ht="13.5" customHeight="1">
      <c r="B694" s="149"/>
      <c r="C694" s="180" t="s">
        <v>311</v>
      </c>
      <c r="D694" s="151">
        <v>0</v>
      </c>
      <c r="E694" s="151">
        <v>0</v>
      </c>
      <c r="F694" s="152" t="s">
        <v>314</v>
      </c>
      <c r="G694" s="151">
        <v>0</v>
      </c>
      <c r="H694" s="151"/>
      <c r="I694" s="151">
        <f t="shared" si="60"/>
        <v>0</v>
      </c>
      <c r="J694" s="153"/>
    </row>
    <row r="695" spans="2:10" ht="13.5" customHeight="1">
      <c r="B695" s="149"/>
      <c r="C695" s="180" t="s">
        <v>312</v>
      </c>
      <c r="D695" s="151">
        <v>0</v>
      </c>
      <c r="E695" s="151">
        <v>0</v>
      </c>
      <c r="F695" s="152" t="s">
        <v>314</v>
      </c>
      <c r="G695" s="151">
        <v>0</v>
      </c>
      <c r="H695" s="151"/>
      <c r="I695" s="151">
        <f t="shared" si="60"/>
        <v>0</v>
      </c>
      <c r="J695" s="153">
        <f>SUM(I693:I695)</f>
        <v>0</v>
      </c>
    </row>
    <row r="696" spans="2:10" ht="13.5" customHeight="1">
      <c r="B696" s="149">
        <v>719</v>
      </c>
      <c r="C696" s="154" t="s">
        <v>313</v>
      </c>
      <c r="D696" s="151">
        <v>0</v>
      </c>
      <c r="E696" s="151">
        <v>0</v>
      </c>
      <c r="F696" s="152" t="s">
        <v>314</v>
      </c>
      <c r="G696" s="151">
        <v>0</v>
      </c>
      <c r="H696" s="151"/>
      <c r="I696" s="151">
        <f t="shared" si="60"/>
        <v>0</v>
      </c>
      <c r="J696" s="153">
        <f>I696</f>
        <v>0</v>
      </c>
    </row>
    <row r="697" spans="2:10" ht="13.5" customHeight="1">
      <c r="B697" s="149">
        <v>720</v>
      </c>
      <c r="C697" s="181" t="s">
        <v>315</v>
      </c>
      <c r="D697" s="151"/>
      <c r="E697" s="151"/>
      <c r="F697" s="152"/>
      <c r="G697" s="151"/>
      <c r="H697" s="151"/>
      <c r="I697" s="151"/>
      <c r="J697" s="153"/>
    </row>
    <row r="698" spans="2:10" ht="13.5" customHeight="1">
      <c r="B698" s="149"/>
      <c r="C698" s="179" t="s">
        <v>316</v>
      </c>
      <c r="D698" s="151">
        <v>0</v>
      </c>
      <c r="E698" s="151">
        <v>0</v>
      </c>
      <c r="F698" s="152" t="s">
        <v>314</v>
      </c>
      <c r="G698" s="151">
        <v>0</v>
      </c>
      <c r="H698" s="151"/>
      <c r="I698" s="151">
        <f aca="true" t="shared" si="61" ref="I698:I706">IF(D698="",E698*G698,D698*E698*G698)</f>
        <v>0</v>
      </c>
      <c r="J698" s="153"/>
    </row>
    <row r="699" spans="2:10" ht="13.5" customHeight="1">
      <c r="B699" s="149"/>
      <c r="C699" s="179" t="s">
        <v>317</v>
      </c>
      <c r="D699" s="151">
        <v>0</v>
      </c>
      <c r="E699" s="151">
        <v>0</v>
      </c>
      <c r="F699" s="152" t="s">
        <v>314</v>
      </c>
      <c r="G699" s="151">
        <v>0</v>
      </c>
      <c r="H699" s="151"/>
      <c r="I699" s="151">
        <f t="shared" si="61"/>
        <v>0</v>
      </c>
      <c r="J699" s="153"/>
    </row>
    <row r="700" spans="2:10" ht="13.5" customHeight="1">
      <c r="B700" s="149"/>
      <c r="C700" s="179" t="s">
        <v>318</v>
      </c>
      <c r="D700" s="151">
        <v>0</v>
      </c>
      <c r="E700" s="151">
        <v>0</v>
      </c>
      <c r="F700" s="152" t="s">
        <v>314</v>
      </c>
      <c r="G700" s="151">
        <v>0</v>
      </c>
      <c r="H700" s="151"/>
      <c r="I700" s="151">
        <f t="shared" si="61"/>
        <v>0</v>
      </c>
      <c r="J700" s="153"/>
    </row>
    <row r="701" spans="2:10" ht="13.5" customHeight="1">
      <c r="B701" s="149"/>
      <c r="C701" s="179" t="s">
        <v>319</v>
      </c>
      <c r="D701" s="151">
        <v>0</v>
      </c>
      <c r="E701" s="151">
        <v>0</v>
      </c>
      <c r="F701" s="152" t="s">
        <v>314</v>
      </c>
      <c r="G701" s="151">
        <v>0</v>
      </c>
      <c r="H701" s="151"/>
      <c r="I701" s="151">
        <f t="shared" si="61"/>
        <v>0</v>
      </c>
      <c r="J701" s="153"/>
    </row>
    <row r="702" spans="2:10" ht="13.5" customHeight="1">
      <c r="B702" s="149"/>
      <c r="C702" s="179" t="s">
        <v>320</v>
      </c>
      <c r="D702" s="151">
        <v>0</v>
      </c>
      <c r="E702" s="151">
        <v>0</v>
      </c>
      <c r="F702" s="152" t="s">
        <v>314</v>
      </c>
      <c r="G702" s="151">
        <v>0</v>
      </c>
      <c r="H702" s="151"/>
      <c r="I702" s="151">
        <f t="shared" si="61"/>
        <v>0</v>
      </c>
      <c r="J702" s="153"/>
    </row>
    <row r="703" spans="2:10" ht="13.5" customHeight="1">
      <c r="B703" s="149"/>
      <c r="C703" s="179" t="s">
        <v>321</v>
      </c>
      <c r="D703" s="151">
        <v>0</v>
      </c>
      <c r="E703" s="151">
        <v>0</v>
      </c>
      <c r="F703" s="152" t="s">
        <v>314</v>
      </c>
      <c r="G703" s="151">
        <v>0</v>
      </c>
      <c r="H703" s="151"/>
      <c r="I703" s="151">
        <f t="shared" si="61"/>
        <v>0</v>
      </c>
      <c r="J703" s="153"/>
    </row>
    <row r="704" spans="2:10" ht="13.5" customHeight="1">
      <c r="B704" s="149"/>
      <c r="C704" s="154" t="s">
        <v>322</v>
      </c>
      <c r="D704" s="151">
        <v>0</v>
      </c>
      <c r="E704" s="151">
        <v>0</v>
      </c>
      <c r="F704" s="152" t="s">
        <v>314</v>
      </c>
      <c r="G704" s="151">
        <v>0</v>
      </c>
      <c r="H704" s="151"/>
      <c r="I704" s="151">
        <f t="shared" si="61"/>
        <v>0</v>
      </c>
      <c r="J704" s="153">
        <f>SUM(I698:I704)</f>
        <v>0</v>
      </c>
    </row>
    <row r="705" spans="2:10" ht="13.5" customHeight="1">
      <c r="B705" s="149">
        <v>723</v>
      </c>
      <c r="C705" s="154" t="s">
        <v>231</v>
      </c>
      <c r="D705" s="151">
        <v>0</v>
      </c>
      <c r="E705" s="151">
        <v>0</v>
      </c>
      <c r="F705" s="152" t="s">
        <v>261</v>
      </c>
      <c r="G705" s="151">
        <v>0</v>
      </c>
      <c r="H705" s="151"/>
      <c r="I705" s="151">
        <f t="shared" si="61"/>
        <v>0</v>
      </c>
      <c r="J705" s="153">
        <f>I705</f>
        <v>0</v>
      </c>
    </row>
    <row r="706" spans="2:10" ht="13.5" customHeight="1">
      <c r="B706" s="149">
        <v>724</v>
      </c>
      <c r="C706" s="154" t="s">
        <v>368</v>
      </c>
      <c r="D706" s="151">
        <v>0</v>
      </c>
      <c r="E706" s="151">
        <v>0</v>
      </c>
      <c r="F706" s="152" t="s">
        <v>261</v>
      </c>
      <c r="G706" s="151">
        <v>0</v>
      </c>
      <c r="H706" s="151"/>
      <c r="I706" s="151">
        <f t="shared" si="61"/>
        <v>0</v>
      </c>
      <c r="J706" s="153">
        <f>I706</f>
        <v>0</v>
      </c>
    </row>
    <row r="707" spans="2:10" ht="13.5" customHeight="1">
      <c r="B707" s="205"/>
      <c r="C707" s="182" t="s">
        <v>323</v>
      </c>
      <c r="D707" s="151"/>
      <c r="E707" s="151"/>
      <c r="F707" s="152"/>
      <c r="G707" s="151"/>
      <c r="H707" s="151"/>
      <c r="I707" s="151"/>
      <c r="J707" s="153"/>
    </row>
    <row r="708" spans="2:10" ht="13.5" customHeight="1">
      <c r="B708" s="149">
        <v>725</v>
      </c>
      <c r="C708" s="180" t="s">
        <v>324</v>
      </c>
      <c r="D708" s="151">
        <v>0</v>
      </c>
      <c r="E708" s="151">
        <v>0</v>
      </c>
      <c r="F708" s="152" t="s">
        <v>314</v>
      </c>
      <c r="G708" s="151">
        <v>0</v>
      </c>
      <c r="H708" s="151"/>
      <c r="I708" s="151">
        <f aca="true" t="shared" si="62" ref="I708:I716">IF(D708="",E708*G708,D708*E708*G708)</f>
        <v>0</v>
      </c>
      <c r="J708" s="153"/>
    </row>
    <row r="709" spans="2:10" ht="13.5" customHeight="1">
      <c r="B709" s="149"/>
      <c r="C709" s="150" t="s">
        <v>325</v>
      </c>
      <c r="D709" s="151">
        <v>0</v>
      </c>
      <c r="E709" s="151">
        <v>0</v>
      </c>
      <c r="F709" s="152" t="s">
        <v>314</v>
      </c>
      <c r="G709" s="151">
        <v>0</v>
      </c>
      <c r="H709" s="151"/>
      <c r="I709" s="151">
        <f t="shared" si="62"/>
        <v>0</v>
      </c>
      <c r="J709" s="153"/>
    </row>
    <row r="710" spans="2:10" ht="13.5" customHeight="1">
      <c r="B710" s="149"/>
      <c r="C710" s="150" t="s">
        <v>326</v>
      </c>
      <c r="D710" s="151">
        <v>0</v>
      </c>
      <c r="E710" s="151">
        <v>0</v>
      </c>
      <c r="F710" s="152" t="s">
        <v>314</v>
      </c>
      <c r="G710" s="151">
        <v>0</v>
      </c>
      <c r="H710" s="151"/>
      <c r="I710" s="151">
        <f t="shared" si="62"/>
        <v>0</v>
      </c>
      <c r="J710" s="153"/>
    </row>
    <row r="711" spans="2:10" ht="13.5" customHeight="1">
      <c r="B711" s="149"/>
      <c r="C711" s="150" t="s">
        <v>327</v>
      </c>
      <c r="D711" s="151">
        <v>0</v>
      </c>
      <c r="E711" s="151">
        <v>0</v>
      </c>
      <c r="F711" s="152" t="s">
        <v>314</v>
      </c>
      <c r="G711" s="151">
        <v>0</v>
      </c>
      <c r="H711" s="151"/>
      <c r="I711" s="151">
        <f t="shared" si="62"/>
        <v>0</v>
      </c>
      <c r="J711" s="153"/>
    </row>
    <row r="712" spans="2:10" ht="13.5" customHeight="1">
      <c r="B712" s="149"/>
      <c r="C712" s="150" t="s">
        <v>328</v>
      </c>
      <c r="D712" s="151">
        <v>0</v>
      </c>
      <c r="E712" s="151">
        <v>0</v>
      </c>
      <c r="F712" s="152" t="s">
        <v>314</v>
      </c>
      <c r="G712" s="151">
        <v>0</v>
      </c>
      <c r="H712" s="151"/>
      <c r="I712" s="151">
        <f t="shared" si="62"/>
        <v>0</v>
      </c>
      <c r="J712" s="153">
        <f>SUM(I708:I712)</f>
        <v>0</v>
      </c>
    </row>
    <row r="713" spans="2:10" ht="13.5" customHeight="1">
      <c r="B713" s="149">
        <v>726</v>
      </c>
      <c r="C713" s="150" t="s">
        <v>485</v>
      </c>
      <c r="D713" s="151">
        <v>0</v>
      </c>
      <c r="E713" s="151">
        <v>0</v>
      </c>
      <c r="F713" s="152" t="s">
        <v>314</v>
      </c>
      <c r="G713" s="151">
        <v>0</v>
      </c>
      <c r="H713" s="151"/>
      <c r="I713" s="151">
        <f t="shared" si="62"/>
        <v>0</v>
      </c>
      <c r="J713" s="153">
        <f>I713</f>
        <v>0</v>
      </c>
    </row>
    <row r="714" spans="2:10" ht="13.5" customHeight="1">
      <c r="B714" s="149">
        <v>727</v>
      </c>
      <c r="C714" s="150" t="s">
        <v>179</v>
      </c>
      <c r="D714" s="151">
        <v>0</v>
      </c>
      <c r="E714" s="169">
        <v>0</v>
      </c>
      <c r="F714" s="152" t="s">
        <v>314</v>
      </c>
      <c r="G714" s="169">
        <v>0</v>
      </c>
      <c r="H714" s="169"/>
      <c r="I714" s="151">
        <f t="shared" si="62"/>
        <v>0</v>
      </c>
      <c r="J714" s="153">
        <f>I714</f>
        <v>0</v>
      </c>
    </row>
    <row r="715" spans="2:10" ht="13.5" customHeight="1">
      <c r="B715" s="149">
        <v>728</v>
      </c>
      <c r="C715" s="154" t="s">
        <v>180</v>
      </c>
      <c r="D715" s="151">
        <v>0</v>
      </c>
      <c r="E715" s="151">
        <v>0</v>
      </c>
      <c r="F715" s="152" t="s">
        <v>314</v>
      </c>
      <c r="G715" s="151">
        <v>0</v>
      </c>
      <c r="H715" s="151"/>
      <c r="I715" s="151">
        <f t="shared" si="62"/>
        <v>0</v>
      </c>
      <c r="J715" s="153">
        <f>I715</f>
        <v>0</v>
      </c>
    </row>
    <row r="716" spans="2:10" ht="13.5" customHeight="1">
      <c r="B716" s="149">
        <v>729</v>
      </c>
      <c r="C716" s="157"/>
      <c r="D716" s="151">
        <v>0</v>
      </c>
      <c r="E716" s="158">
        <v>0</v>
      </c>
      <c r="F716" s="152" t="s">
        <v>314</v>
      </c>
      <c r="G716" s="158">
        <v>0</v>
      </c>
      <c r="H716" s="158"/>
      <c r="I716" s="151">
        <f t="shared" si="62"/>
        <v>0</v>
      </c>
      <c r="J716" s="153">
        <f>I716</f>
        <v>0</v>
      </c>
    </row>
    <row r="717" spans="2:10" ht="13.5" customHeight="1">
      <c r="B717" s="160"/>
      <c r="C717" s="144" t="s">
        <v>54</v>
      </c>
      <c r="D717" s="161"/>
      <c r="E717" s="162"/>
      <c r="F717" s="146"/>
      <c r="G717" s="162"/>
      <c r="H717" s="162"/>
      <c r="I717" s="146"/>
      <c r="J717" s="163">
        <f>SUM(J678:J716)</f>
        <v>0</v>
      </c>
    </row>
    <row r="718" spans="2:10" ht="13.5" customHeight="1">
      <c r="B718" s="164"/>
      <c r="C718" s="165"/>
      <c r="D718" s="166"/>
      <c r="E718" s="165"/>
      <c r="F718" s="167"/>
      <c r="G718" s="165"/>
      <c r="H718" s="165"/>
      <c r="I718" s="165"/>
      <c r="J718" s="165"/>
    </row>
    <row r="719" spans="2:10" ht="13.5" customHeight="1">
      <c r="B719" s="143">
        <v>25</v>
      </c>
      <c r="C719" s="144" t="s">
        <v>181</v>
      </c>
      <c r="D719" s="145" t="s">
        <v>43</v>
      </c>
      <c r="E719" s="146" t="s">
        <v>44</v>
      </c>
      <c r="F719" s="146" t="s">
        <v>45</v>
      </c>
      <c r="G719" s="146" t="s">
        <v>46</v>
      </c>
      <c r="H719" s="147"/>
      <c r="I719" s="146" t="s">
        <v>47</v>
      </c>
      <c r="J719" s="148" t="s">
        <v>15</v>
      </c>
    </row>
    <row r="720" spans="2:10" ht="13.5" customHeight="1">
      <c r="B720" s="149">
        <v>730</v>
      </c>
      <c r="C720" s="154" t="s">
        <v>182</v>
      </c>
      <c r="D720" s="151">
        <v>0</v>
      </c>
      <c r="E720" s="151">
        <v>0</v>
      </c>
      <c r="F720" s="183" t="s">
        <v>95</v>
      </c>
      <c r="G720" s="184">
        <v>0</v>
      </c>
      <c r="H720" s="151"/>
      <c r="I720" s="151">
        <f aca="true" t="shared" si="63" ref="I720:I740">IF(D720="",E720*G720,D720*E720*G720)</f>
        <v>0</v>
      </c>
      <c r="J720" s="153">
        <f>I720</f>
        <v>0</v>
      </c>
    </row>
    <row r="721" spans="2:10" ht="13.5" customHeight="1">
      <c r="B721" s="149">
        <v>731</v>
      </c>
      <c r="C721" s="154" t="s">
        <v>369</v>
      </c>
      <c r="D721" s="151">
        <v>0</v>
      </c>
      <c r="E721" s="151">
        <v>0</v>
      </c>
      <c r="F721" s="152" t="s">
        <v>95</v>
      </c>
      <c r="G721" s="151">
        <v>0</v>
      </c>
      <c r="H721" s="151"/>
      <c r="I721" s="151">
        <f t="shared" si="63"/>
        <v>0</v>
      </c>
      <c r="J721" s="153">
        <f>I721</f>
        <v>0</v>
      </c>
    </row>
    <row r="722" spans="2:10" ht="13.5" customHeight="1">
      <c r="B722" s="149">
        <v>732</v>
      </c>
      <c r="C722" s="154" t="s">
        <v>183</v>
      </c>
      <c r="D722" s="151">
        <v>0</v>
      </c>
      <c r="E722" s="151">
        <v>0</v>
      </c>
      <c r="F722" s="152" t="s">
        <v>95</v>
      </c>
      <c r="G722" s="151">
        <v>0</v>
      </c>
      <c r="H722" s="151"/>
      <c r="I722" s="151">
        <f t="shared" si="63"/>
        <v>0</v>
      </c>
      <c r="J722" s="153">
        <f>I722</f>
        <v>0</v>
      </c>
    </row>
    <row r="723" spans="2:10" ht="13.5" customHeight="1">
      <c r="B723" s="149">
        <v>733</v>
      </c>
      <c r="C723" s="154" t="s">
        <v>329</v>
      </c>
      <c r="D723" s="151">
        <v>0</v>
      </c>
      <c r="E723" s="151">
        <v>0</v>
      </c>
      <c r="F723" s="152" t="s">
        <v>95</v>
      </c>
      <c r="G723" s="151">
        <v>0</v>
      </c>
      <c r="H723" s="151"/>
      <c r="I723" s="151">
        <f t="shared" si="63"/>
        <v>0</v>
      </c>
      <c r="J723" s="153">
        <f>I723</f>
        <v>0</v>
      </c>
    </row>
    <row r="724" spans="2:10" ht="13.5" customHeight="1">
      <c r="B724" s="149">
        <v>734</v>
      </c>
      <c r="C724" s="154" t="s">
        <v>566</v>
      </c>
      <c r="D724" s="151">
        <v>0</v>
      </c>
      <c r="E724" s="151">
        <f>SUM(F722:F723)</f>
        <v>0</v>
      </c>
      <c r="F724" s="152" t="s">
        <v>95</v>
      </c>
      <c r="G724" s="151">
        <v>0</v>
      </c>
      <c r="H724" s="151"/>
      <c r="I724" s="151">
        <f t="shared" si="63"/>
        <v>0</v>
      </c>
      <c r="J724" s="153">
        <f>I724</f>
        <v>0</v>
      </c>
    </row>
    <row r="725" spans="2:10" ht="13.5" customHeight="1">
      <c r="B725" s="149">
        <v>736</v>
      </c>
      <c r="C725" s="154" t="s">
        <v>533</v>
      </c>
      <c r="D725" s="151">
        <v>0</v>
      </c>
      <c r="E725" s="151">
        <f>SUM(F723:F724)</f>
        <v>0</v>
      </c>
      <c r="F725" s="152" t="s">
        <v>95</v>
      </c>
      <c r="G725" s="151">
        <v>0</v>
      </c>
      <c r="H725" s="151"/>
      <c r="I725" s="151">
        <f>IF(D725="",E725*G725,D725*E725*G725)</f>
        <v>0</v>
      </c>
      <c r="J725" s="153"/>
    </row>
    <row r="726" spans="2:10" ht="13.5" customHeight="1">
      <c r="B726" s="149"/>
      <c r="C726" s="154" t="s">
        <v>534</v>
      </c>
      <c r="D726" s="151">
        <v>0</v>
      </c>
      <c r="E726" s="151">
        <f>SUM(F724:F725)</f>
        <v>0</v>
      </c>
      <c r="F726" s="152" t="s">
        <v>95</v>
      </c>
      <c r="G726" s="151">
        <v>0</v>
      </c>
      <c r="H726" s="151"/>
      <c r="I726" s="151">
        <f>IF(D726="",E726*G726,D726*E726*G726)</f>
        <v>0</v>
      </c>
      <c r="J726" s="153">
        <f>I726+I725</f>
        <v>0</v>
      </c>
    </row>
    <row r="727" spans="2:10" ht="13.5" customHeight="1">
      <c r="B727" s="149">
        <v>737</v>
      </c>
      <c r="C727" s="150" t="s">
        <v>330</v>
      </c>
      <c r="D727" s="151">
        <v>0</v>
      </c>
      <c r="E727" s="151">
        <v>0</v>
      </c>
      <c r="F727" s="152" t="s">
        <v>95</v>
      </c>
      <c r="G727" s="151">
        <v>0</v>
      </c>
      <c r="H727" s="151"/>
      <c r="I727" s="151">
        <f t="shared" si="63"/>
        <v>0</v>
      </c>
      <c r="J727" s="153"/>
    </row>
    <row r="728" spans="2:10" ht="13.5" customHeight="1">
      <c r="B728" s="149"/>
      <c r="C728" s="154" t="s">
        <v>331</v>
      </c>
      <c r="D728" s="151">
        <v>0</v>
      </c>
      <c r="E728" s="151">
        <v>0</v>
      </c>
      <c r="F728" s="152" t="s">
        <v>95</v>
      </c>
      <c r="G728" s="151">
        <v>0</v>
      </c>
      <c r="H728" s="151"/>
      <c r="I728" s="151">
        <f t="shared" si="63"/>
        <v>0</v>
      </c>
      <c r="J728" s="153">
        <f>I728+I727</f>
        <v>0</v>
      </c>
    </row>
    <row r="729" spans="2:10" ht="13.5" customHeight="1">
      <c r="B729" s="149">
        <v>738</v>
      </c>
      <c r="C729" s="150" t="s">
        <v>332</v>
      </c>
      <c r="D729" s="151">
        <v>0</v>
      </c>
      <c r="E729" s="151">
        <v>0</v>
      </c>
      <c r="F729" s="152" t="s">
        <v>95</v>
      </c>
      <c r="G729" s="151">
        <v>0</v>
      </c>
      <c r="H729" s="151"/>
      <c r="I729" s="151">
        <f t="shared" si="63"/>
        <v>0</v>
      </c>
      <c r="J729" s="153"/>
    </row>
    <row r="730" spans="2:10" ht="13.5" customHeight="1">
      <c r="B730" s="149"/>
      <c r="C730" s="154" t="s">
        <v>333</v>
      </c>
      <c r="D730" s="151">
        <v>0</v>
      </c>
      <c r="E730" s="151">
        <v>0</v>
      </c>
      <c r="F730" s="152" t="s">
        <v>95</v>
      </c>
      <c r="G730" s="151">
        <v>0</v>
      </c>
      <c r="H730" s="151"/>
      <c r="I730" s="151">
        <f t="shared" si="63"/>
        <v>0</v>
      </c>
      <c r="J730" s="153">
        <f>SUM(I729:I730)</f>
        <v>0</v>
      </c>
    </row>
    <row r="731" spans="2:10" ht="13.5" customHeight="1">
      <c r="B731" s="149">
        <v>739</v>
      </c>
      <c r="C731" s="150" t="s">
        <v>334</v>
      </c>
      <c r="D731" s="151">
        <v>0</v>
      </c>
      <c r="E731" s="151">
        <v>0</v>
      </c>
      <c r="F731" s="152" t="s">
        <v>95</v>
      </c>
      <c r="G731" s="151">
        <v>0</v>
      </c>
      <c r="H731" s="151"/>
      <c r="I731" s="151">
        <f t="shared" si="63"/>
        <v>0</v>
      </c>
      <c r="J731" s="153"/>
    </row>
    <row r="732" spans="2:10" ht="13.5" customHeight="1">
      <c r="B732" s="149"/>
      <c r="C732" s="154" t="s">
        <v>335</v>
      </c>
      <c r="D732" s="151">
        <v>0</v>
      </c>
      <c r="E732" s="151">
        <v>0</v>
      </c>
      <c r="F732" s="152" t="s">
        <v>95</v>
      </c>
      <c r="G732" s="151">
        <v>0</v>
      </c>
      <c r="H732" s="151"/>
      <c r="I732" s="151">
        <f t="shared" si="63"/>
        <v>0</v>
      </c>
      <c r="J732" s="153">
        <f>SUM(I731:I732)</f>
        <v>0</v>
      </c>
    </row>
    <row r="733" spans="2:10" ht="13.5" customHeight="1">
      <c r="B733" s="149">
        <v>740</v>
      </c>
      <c r="C733" s="154" t="s">
        <v>336</v>
      </c>
      <c r="D733" s="151">
        <v>0</v>
      </c>
      <c r="E733" s="151">
        <f>SUM(E732:E732)</f>
        <v>0</v>
      </c>
      <c r="F733" s="152" t="s">
        <v>95</v>
      </c>
      <c r="G733" s="151">
        <v>0</v>
      </c>
      <c r="H733" s="151"/>
      <c r="I733" s="151">
        <f t="shared" si="63"/>
        <v>0</v>
      </c>
      <c r="J733" s="153">
        <f aca="true" t="shared" si="64" ref="J733:J739">I733</f>
        <v>0</v>
      </c>
    </row>
    <row r="734" spans="2:10" ht="13.5" customHeight="1">
      <c r="B734" s="149">
        <v>741</v>
      </c>
      <c r="C734" s="154" t="s">
        <v>184</v>
      </c>
      <c r="D734" s="151">
        <v>0</v>
      </c>
      <c r="E734" s="151">
        <v>0</v>
      </c>
      <c r="F734" s="152" t="s">
        <v>281</v>
      </c>
      <c r="G734" s="151">
        <v>0</v>
      </c>
      <c r="H734" s="151"/>
      <c r="I734" s="151">
        <f t="shared" si="63"/>
        <v>0</v>
      </c>
      <c r="J734" s="153">
        <f t="shared" si="64"/>
        <v>0</v>
      </c>
    </row>
    <row r="735" spans="2:10" ht="13.5" customHeight="1">
      <c r="B735" s="149">
        <v>742</v>
      </c>
      <c r="C735" s="179" t="s">
        <v>337</v>
      </c>
      <c r="D735" s="151">
        <v>0</v>
      </c>
      <c r="E735" s="151">
        <v>0</v>
      </c>
      <c r="F735" s="152" t="s">
        <v>281</v>
      </c>
      <c r="G735" s="151">
        <v>0</v>
      </c>
      <c r="H735" s="151"/>
      <c r="I735" s="151">
        <f>IF(D735="",E735*G735,D735*E735*G735)</f>
        <v>0</v>
      </c>
      <c r="J735" s="153">
        <f t="shared" si="64"/>
        <v>0</v>
      </c>
    </row>
    <row r="736" spans="2:10" ht="13.5" customHeight="1">
      <c r="B736" s="149">
        <v>743</v>
      </c>
      <c r="C736" s="179" t="s">
        <v>338</v>
      </c>
      <c r="D736" s="151">
        <v>0</v>
      </c>
      <c r="E736" s="151">
        <v>0</v>
      </c>
      <c r="F736" s="152" t="s">
        <v>281</v>
      </c>
      <c r="G736" s="151">
        <v>0</v>
      </c>
      <c r="H736" s="151"/>
      <c r="I736" s="151">
        <f>IF(D736="",E736*G736,D736*E736*G736)</f>
        <v>0</v>
      </c>
      <c r="J736" s="153">
        <f t="shared" si="64"/>
        <v>0</v>
      </c>
    </row>
    <row r="737" spans="2:10" ht="13.5" customHeight="1">
      <c r="B737" s="149">
        <v>745</v>
      </c>
      <c r="C737" s="150" t="s">
        <v>535</v>
      </c>
      <c r="D737" s="151">
        <v>0</v>
      </c>
      <c r="E737" s="151">
        <v>0</v>
      </c>
      <c r="F737" s="152" t="s">
        <v>314</v>
      </c>
      <c r="G737" s="151">
        <v>0</v>
      </c>
      <c r="H737" s="151"/>
      <c r="I737" s="151">
        <f t="shared" si="63"/>
        <v>0</v>
      </c>
      <c r="J737" s="153">
        <f t="shared" si="64"/>
        <v>0</v>
      </c>
    </row>
    <row r="738" spans="2:10" ht="13.5" customHeight="1">
      <c r="B738" s="149">
        <v>746</v>
      </c>
      <c r="C738" s="150" t="s">
        <v>339</v>
      </c>
      <c r="D738" s="151">
        <v>0</v>
      </c>
      <c r="E738" s="151">
        <v>0</v>
      </c>
      <c r="F738" s="152" t="s">
        <v>314</v>
      </c>
      <c r="G738" s="151">
        <v>0</v>
      </c>
      <c r="H738" s="151"/>
      <c r="I738" s="151">
        <f>IF(D738="",E738*G738,D738*E738*G738)</f>
        <v>0</v>
      </c>
      <c r="J738" s="153">
        <f t="shared" si="64"/>
        <v>0</v>
      </c>
    </row>
    <row r="739" spans="2:10" ht="13.5" customHeight="1">
      <c r="B739" s="149">
        <v>747</v>
      </c>
      <c r="C739" s="150" t="s">
        <v>340</v>
      </c>
      <c r="D739" s="151">
        <v>0</v>
      </c>
      <c r="E739" s="151">
        <v>0</v>
      </c>
      <c r="F739" s="152" t="s">
        <v>314</v>
      </c>
      <c r="G739" s="151">
        <v>0</v>
      </c>
      <c r="H739" s="151"/>
      <c r="I739" s="151">
        <f>IF(D739="",E739*G739,D739*E739*G739)</f>
        <v>0</v>
      </c>
      <c r="J739" s="153">
        <f t="shared" si="64"/>
        <v>0</v>
      </c>
    </row>
    <row r="740" spans="2:10" ht="13.5" customHeight="1">
      <c r="B740" s="149">
        <v>748</v>
      </c>
      <c r="C740" s="186"/>
      <c r="D740" s="158">
        <v>0</v>
      </c>
      <c r="E740" s="158">
        <v>0</v>
      </c>
      <c r="F740" s="159" t="s">
        <v>314</v>
      </c>
      <c r="G740" s="158">
        <v>0</v>
      </c>
      <c r="H740" s="158"/>
      <c r="I740" s="238">
        <f t="shared" si="63"/>
        <v>0</v>
      </c>
      <c r="J740" s="153">
        <f>I740</f>
        <v>0</v>
      </c>
    </row>
    <row r="741" spans="2:10" ht="13.5" customHeight="1">
      <c r="B741" s="185"/>
      <c r="C741" s="171" t="s">
        <v>54</v>
      </c>
      <c r="D741" s="236"/>
      <c r="E741" s="199"/>
      <c r="F741" s="200"/>
      <c r="G741" s="199"/>
      <c r="H741" s="199"/>
      <c r="I741" s="237"/>
      <c r="J741" s="163">
        <f>SUM(J720:J740)</f>
        <v>0</v>
      </c>
    </row>
    <row r="742" spans="2:10" ht="13.5" customHeight="1">
      <c r="B742" s="164"/>
      <c r="C742" s="165"/>
      <c r="D742" s="190"/>
      <c r="E742" s="165"/>
      <c r="F742" s="167"/>
      <c r="G742" s="165"/>
      <c r="H742" s="165"/>
      <c r="I742" s="165"/>
      <c r="J742" s="165"/>
    </row>
    <row r="743" spans="2:10" ht="13.5" customHeight="1">
      <c r="B743" s="143">
        <v>26</v>
      </c>
      <c r="C743" s="144" t="s">
        <v>185</v>
      </c>
      <c r="D743" s="145" t="s">
        <v>43</v>
      </c>
      <c r="E743" s="146" t="s">
        <v>44</v>
      </c>
      <c r="F743" s="146" t="s">
        <v>45</v>
      </c>
      <c r="G743" s="146" t="s">
        <v>46</v>
      </c>
      <c r="H743" s="147"/>
      <c r="I743" s="146" t="s">
        <v>47</v>
      </c>
      <c r="J743" s="148" t="s">
        <v>15</v>
      </c>
    </row>
    <row r="744" spans="2:10" ht="13.5" customHeight="1">
      <c r="B744" s="191">
        <v>750</v>
      </c>
      <c r="C744" s="192" t="s">
        <v>186</v>
      </c>
      <c r="D744" s="193"/>
      <c r="E744" s="175"/>
      <c r="F744" s="175"/>
      <c r="G744" s="175"/>
      <c r="H744" s="176"/>
      <c r="I744" s="175"/>
      <c r="J744" s="177"/>
    </row>
    <row r="745" spans="2:10" ht="13.5" customHeight="1">
      <c r="B745" s="149"/>
      <c r="C745" s="150" t="s">
        <v>187</v>
      </c>
      <c r="D745" s="151">
        <v>0</v>
      </c>
      <c r="E745" s="194">
        <f aca="true" t="shared" si="65" ref="E745:E751">E744*D745</f>
        <v>0</v>
      </c>
      <c r="F745" s="152" t="s">
        <v>572</v>
      </c>
      <c r="G745" s="151">
        <v>0</v>
      </c>
      <c r="H745" s="151"/>
      <c r="I745" s="151">
        <f aca="true" t="shared" si="66" ref="I745:I751">IF(D745="",E745*G745,D745*E745*G745)</f>
        <v>0</v>
      </c>
      <c r="J745" s="153"/>
    </row>
    <row r="746" spans="2:10" ht="13.5" customHeight="1">
      <c r="B746" s="149"/>
      <c r="C746" s="150" t="s">
        <v>188</v>
      </c>
      <c r="D746" s="151">
        <v>0</v>
      </c>
      <c r="E746" s="194">
        <f t="shared" si="65"/>
        <v>0</v>
      </c>
      <c r="F746" s="152" t="s">
        <v>572</v>
      </c>
      <c r="G746" s="151">
        <v>0</v>
      </c>
      <c r="H746" s="151"/>
      <c r="I746" s="151">
        <f t="shared" si="66"/>
        <v>0</v>
      </c>
      <c r="J746" s="153"/>
    </row>
    <row r="747" spans="2:10" ht="13.5" customHeight="1">
      <c r="B747" s="149"/>
      <c r="C747" s="150" t="s">
        <v>189</v>
      </c>
      <c r="D747" s="151">
        <v>0</v>
      </c>
      <c r="E747" s="194">
        <f t="shared" si="65"/>
        <v>0</v>
      </c>
      <c r="F747" s="152" t="s">
        <v>572</v>
      </c>
      <c r="G747" s="151">
        <v>0</v>
      </c>
      <c r="H747" s="151"/>
      <c r="I747" s="151">
        <f t="shared" si="66"/>
        <v>0</v>
      </c>
      <c r="J747" s="153"/>
    </row>
    <row r="748" spans="2:10" ht="13.5" customHeight="1">
      <c r="B748" s="149"/>
      <c r="C748" s="150" t="s">
        <v>190</v>
      </c>
      <c r="D748" s="151">
        <v>0</v>
      </c>
      <c r="E748" s="194">
        <f t="shared" si="65"/>
        <v>0</v>
      </c>
      <c r="F748" s="152" t="s">
        <v>572</v>
      </c>
      <c r="G748" s="151">
        <v>0</v>
      </c>
      <c r="H748" s="151"/>
      <c r="I748" s="151">
        <f t="shared" si="66"/>
        <v>0</v>
      </c>
      <c r="J748" s="153">
        <f>SUM(I744:I748)</f>
        <v>0</v>
      </c>
    </row>
    <row r="749" spans="2:10" ht="13.5" customHeight="1">
      <c r="B749" s="149">
        <v>751</v>
      </c>
      <c r="C749" s="150" t="s">
        <v>191</v>
      </c>
      <c r="D749" s="151">
        <v>0</v>
      </c>
      <c r="E749" s="194">
        <v>0</v>
      </c>
      <c r="F749" s="152" t="s">
        <v>572</v>
      </c>
      <c r="G749" s="151">
        <v>0</v>
      </c>
      <c r="H749" s="151"/>
      <c r="I749" s="151">
        <f t="shared" si="66"/>
        <v>0</v>
      </c>
      <c r="J749" s="153"/>
    </row>
    <row r="750" spans="2:10" ht="13.5" customHeight="1">
      <c r="B750" s="149"/>
      <c r="C750" s="150" t="s">
        <v>192</v>
      </c>
      <c r="D750" s="151">
        <v>0</v>
      </c>
      <c r="E750" s="194">
        <f t="shared" si="65"/>
        <v>0</v>
      </c>
      <c r="F750" s="152" t="s">
        <v>572</v>
      </c>
      <c r="G750" s="151">
        <v>0</v>
      </c>
      <c r="H750" s="151"/>
      <c r="I750" s="151">
        <f t="shared" si="66"/>
        <v>0</v>
      </c>
      <c r="J750" s="153">
        <f>SUM(I749:I750)</f>
        <v>0</v>
      </c>
    </row>
    <row r="751" spans="2:10" ht="13.5" customHeight="1">
      <c r="B751" s="149">
        <v>752</v>
      </c>
      <c r="C751" s="150" t="s">
        <v>486</v>
      </c>
      <c r="D751" s="151">
        <v>0</v>
      </c>
      <c r="E751" s="194">
        <f t="shared" si="65"/>
        <v>0</v>
      </c>
      <c r="F751" s="152" t="s">
        <v>572</v>
      </c>
      <c r="G751" s="151">
        <v>0</v>
      </c>
      <c r="H751" s="151"/>
      <c r="I751" s="151">
        <f t="shared" si="66"/>
        <v>0</v>
      </c>
      <c r="J751" s="153">
        <f>I751</f>
        <v>0</v>
      </c>
    </row>
    <row r="752" spans="2:10" ht="13.5" customHeight="1">
      <c r="B752" s="149">
        <v>753</v>
      </c>
      <c r="C752" s="178" t="s">
        <v>193</v>
      </c>
      <c r="D752" s="194"/>
      <c r="E752" s="194"/>
      <c r="F752" s="152"/>
      <c r="G752" s="151"/>
      <c r="H752" s="151"/>
      <c r="I752" s="151"/>
      <c r="J752" s="153"/>
    </row>
    <row r="753" spans="2:10" ht="13.5" customHeight="1">
      <c r="B753" s="149"/>
      <c r="C753" s="150" t="s">
        <v>194</v>
      </c>
      <c r="D753" s="151">
        <v>0</v>
      </c>
      <c r="E753" s="194">
        <f>E752*D753</f>
        <v>0</v>
      </c>
      <c r="F753" s="152" t="s">
        <v>572</v>
      </c>
      <c r="G753" s="151">
        <v>0</v>
      </c>
      <c r="H753" s="151"/>
      <c r="I753" s="151">
        <f>IF(D753="",E753*G753,D753*E753*G753)</f>
        <v>0</v>
      </c>
      <c r="J753" s="153"/>
    </row>
    <row r="754" spans="2:10" ht="13.5" customHeight="1">
      <c r="B754" s="149"/>
      <c r="C754" s="150" t="s">
        <v>195</v>
      </c>
      <c r="D754" s="151">
        <v>0</v>
      </c>
      <c r="E754" s="194">
        <f>E753*D754</f>
        <v>0</v>
      </c>
      <c r="F754" s="152" t="s">
        <v>572</v>
      </c>
      <c r="G754" s="151">
        <v>0</v>
      </c>
      <c r="H754" s="151"/>
      <c r="I754" s="151">
        <f>IF(D754="",E754*G754,D754*E754*G754)</f>
        <v>0</v>
      </c>
      <c r="J754" s="153">
        <f>SUM(I752:I754)</f>
        <v>0</v>
      </c>
    </row>
    <row r="755" spans="2:10" ht="13.5" customHeight="1">
      <c r="B755" s="149">
        <v>754</v>
      </c>
      <c r="C755" s="178" t="s">
        <v>196</v>
      </c>
      <c r="D755" s="194"/>
      <c r="E755" s="151"/>
      <c r="F755" s="152"/>
      <c r="G755" s="151"/>
      <c r="H755" s="151"/>
      <c r="I755" s="151"/>
      <c r="J755" s="153"/>
    </row>
    <row r="756" spans="2:10" ht="13.5" customHeight="1">
      <c r="B756" s="149"/>
      <c r="C756" s="150" t="s">
        <v>197</v>
      </c>
      <c r="D756" s="151">
        <v>0</v>
      </c>
      <c r="E756" s="151">
        <v>0</v>
      </c>
      <c r="F756" s="152" t="s">
        <v>260</v>
      </c>
      <c r="G756" s="151">
        <v>0</v>
      </c>
      <c r="H756" s="151"/>
      <c r="I756" s="151">
        <f>IF(D756="",E756*G756,D756*E756*G756)</f>
        <v>0</v>
      </c>
      <c r="J756" s="153"/>
    </row>
    <row r="757" spans="2:10" ht="13.5" customHeight="1">
      <c r="B757" s="149"/>
      <c r="C757" s="150" t="s">
        <v>370</v>
      </c>
      <c r="D757" s="151">
        <v>0</v>
      </c>
      <c r="E757" s="151">
        <v>0</v>
      </c>
      <c r="F757" s="152" t="s">
        <v>260</v>
      </c>
      <c r="G757" s="151">
        <v>0</v>
      </c>
      <c r="H757" s="151"/>
      <c r="I757" s="151">
        <f>IF(D757="",E757*G757,D757*E757*G757)</f>
        <v>0</v>
      </c>
      <c r="J757" s="153">
        <f>SUM(I755:I757)</f>
        <v>0</v>
      </c>
    </row>
    <row r="758" spans="2:10" ht="13.5" customHeight="1">
      <c r="B758" s="149">
        <v>755</v>
      </c>
      <c r="C758" s="178" t="s">
        <v>198</v>
      </c>
      <c r="D758" s="194"/>
      <c r="E758" s="195"/>
      <c r="F758" s="152"/>
      <c r="G758" s="151"/>
      <c r="H758" s="151"/>
      <c r="I758" s="151"/>
      <c r="J758" s="153"/>
    </row>
    <row r="759" spans="2:10" ht="13.5" customHeight="1">
      <c r="B759" s="149"/>
      <c r="C759" s="150" t="s">
        <v>341</v>
      </c>
      <c r="D759" s="151">
        <v>0</v>
      </c>
      <c r="E759" s="151">
        <v>0</v>
      </c>
      <c r="F759" s="152" t="s">
        <v>314</v>
      </c>
      <c r="G759" s="151">
        <v>0</v>
      </c>
      <c r="H759" s="151"/>
      <c r="I759" s="151">
        <f>IF(D759="",E759*G759,D759*E759*G759)</f>
        <v>0</v>
      </c>
      <c r="J759" s="153"/>
    </row>
    <row r="760" spans="2:10" ht="13.5" customHeight="1">
      <c r="B760" s="149"/>
      <c r="C760" s="150" t="s">
        <v>342</v>
      </c>
      <c r="D760" s="151">
        <v>0</v>
      </c>
      <c r="E760" s="151">
        <v>0</v>
      </c>
      <c r="F760" s="152" t="s">
        <v>314</v>
      </c>
      <c r="G760" s="151">
        <v>0</v>
      </c>
      <c r="H760" s="151"/>
      <c r="I760" s="151">
        <f>IF(D760="",E760*G760,D760*E760*G760)</f>
        <v>0</v>
      </c>
      <c r="J760" s="153"/>
    </row>
    <row r="761" spans="2:10" ht="13.5" customHeight="1">
      <c r="B761" s="149"/>
      <c r="C761" s="150" t="s">
        <v>199</v>
      </c>
      <c r="D761" s="151">
        <v>0</v>
      </c>
      <c r="E761" s="151">
        <v>0</v>
      </c>
      <c r="F761" s="152" t="s">
        <v>574</v>
      </c>
      <c r="G761" s="151">
        <v>0</v>
      </c>
      <c r="H761" s="151"/>
      <c r="I761" s="151">
        <f>IF(D761="",E761*G761,D761*E761*G761)</f>
        <v>0</v>
      </c>
      <c r="J761" s="153"/>
    </row>
    <row r="762" spans="2:10" ht="13.5" customHeight="1">
      <c r="B762" s="149"/>
      <c r="C762" s="150" t="s">
        <v>200</v>
      </c>
      <c r="D762" s="151">
        <v>0</v>
      </c>
      <c r="E762" s="151">
        <v>0</v>
      </c>
      <c r="F762" s="152" t="s">
        <v>574</v>
      </c>
      <c r="G762" s="151">
        <v>0</v>
      </c>
      <c r="H762" s="151"/>
      <c r="I762" s="151">
        <f>IF(D762="",E762*G762,D762*E762*G762)</f>
        <v>0</v>
      </c>
      <c r="J762" s="153">
        <f>SUM(I759:I762)</f>
        <v>0</v>
      </c>
    </row>
    <row r="763" spans="2:10" ht="13.5" customHeight="1">
      <c r="B763" s="149">
        <v>756</v>
      </c>
      <c r="C763" s="178" t="s">
        <v>201</v>
      </c>
      <c r="D763" s="194"/>
      <c r="E763" s="151"/>
      <c r="F763" s="152"/>
      <c r="G763" s="151"/>
      <c r="H763" s="151"/>
      <c r="I763" s="151"/>
      <c r="J763" s="153"/>
    </row>
    <row r="764" spans="2:10" ht="13.5" customHeight="1">
      <c r="B764" s="149"/>
      <c r="C764" s="150" t="s">
        <v>202</v>
      </c>
      <c r="D764" s="151">
        <v>0</v>
      </c>
      <c r="E764" s="151">
        <v>0</v>
      </c>
      <c r="F764" s="152" t="s">
        <v>260</v>
      </c>
      <c r="G764" s="151">
        <v>0</v>
      </c>
      <c r="H764" s="151"/>
      <c r="I764" s="151">
        <f>IF(D764="",E764*G764,D764*E764*G764)</f>
        <v>0</v>
      </c>
      <c r="J764" s="153"/>
    </row>
    <row r="765" spans="2:10" ht="13.5" customHeight="1">
      <c r="B765" s="149"/>
      <c r="C765" s="150" t="s">
        <v>203</v>
      </c>
      <c r="D765" s="151">
        <v>0</v>
      </c>
      <c r="E765" s="151">
        <v>0</v>
      </c>
      <c r="F765" s="152" t="s">
        <v>574</v>
      </c>
      <c r="G765" s="151">
        <v>0</v>
      </c>
      <c r="H765" s="151"/>
      <c r="I765" s="151">
        <f>IF(D765="",E765*G765,D765*E765*G765)</f>
        <v>0</v>
      </c>
      <c r="J765" s="153">
        <f>SUM(I764:I765)</f>
        <v>0</v>
      </c>
    </row>
    <row r="766" spans="2:10" ht="13.5" customHeight="1">
      <c r="B766" s="149">
        <v>757</v>
      </c>
      <c r="C766" s="178" t="s">
        <v>204</v>
      </c>
      <c r="D766" s="194"/>
      <c r="E766" s="194"/>
      <c r="F766" s="152"/>
      <c r="G766" s="151"/>
      <c r="H766" s="151"/>
      <c r="I766" s="151"/>
      <c r="J766" s="153"/>
    </row>
    <row r="767" spans="2:10" ht="13.5" customHeight="1">
      <c r="B767" s="149"/>
      <c r="C767" s="150" t="s">
        <v>343</v>
      </c>
      <c r="D767" s="151">
        <v>0</v>
      </c>
      <c r="E767" s="151">
        <v>0</v>
      </c>
      <c r="F767" s="152" t="s">
        <v>260</v>
      </c>
      <c r="G767" s="151">
        <v>0</v>
      </c>
      <c r="H767" s="151"/>
      <c r="I767" s="151">
        <f>IF(D767="",E767*G767,D767*E767*G767)</f>
        <v>0</v>
      </c>
      <c r="J767" s="153"/>
    </row>
    <row r="768" spans="2:10" ht="13.5" customHeight="1">
      <c r="B768" s="149"/>
      <c r="C768" s="150" t="s">
        <v>344</v>
      </c>
      <c r="D768" s="151">
        <v>0</v>
      </c>
      <c r="E768" s="151">
        <v>0</v>
      </c>
      <c r="F768" s="152" t="s">
        <v>574</v>
      </c>
      <c r="G768" s="151">
        <v>0</v>
      </c>
      <c r="H768" s="151"/>
      <c r="I768" s="151">
        <f>IF(D768="",E768*G768,D768*E768*G768)</f>
        <v>0</v>
      </c>
      <c r="J768" s="153"/>
    </row>
    <row r="769" spans="2:10" ht="13.5" customHeight="1">
      <c r="B769" s="149"/>
      <c r="C769" s="150" t="s">
        <v>345</v>
      </c>
      <c r="D769" s="151">
        <v>0</v>
      </c>
      <c r="E769" s="151">
        <v>0</v>
      </c>
      <c r="F769" s="152" t="s">
        <v>260</v>
      </c>
      <c r="G769" s="151">
        <v>0</v>
      </c>
      <c r="H769" s="151"/>
      <c r="I769" s="151">
        <f>IF(D769="",E769*G769,D769*E769*G769)</f>
        <v>0</v>
      </c>
      <c r="J769" s="153"/>
    </row>
    <row r="770" spans="2:10" ht="13.5" customHeight="1">
      <c r="B770" s="149"/>
      <c r="C770" s="150" t="s">
        <v>346</v>
      </c>
      <c r="D770" s="151">
        <v>0</v>
      </c>
      <c r="E770" s="151">
        <v>0</v>
      </c>
      <c r="F770" s="152" t="s">
        <v>574</v>
      </c>
      <c r="G770" s="151">
        <v>0</v>
      </c>
      <c r="H770" s="151"/>
      <c r="I770" s="151">
        <f>IF(D770="",E770*G770,D770*E770*G770)</f>
        <v>0</v>
      </c>
      <c r="J770" s="153">
        <f>SUM(I767:I770)</f>
        <v>0</v>
      </c>
    </row>
    <row r="771" spans="2:10" ht="13.5" customHeight="1">
      <c r="B771" s="149">
        <v>759</v>
      </c>
      <c r="C771" s="178" t="s">
        <v>371</v>
      </c>
      <c r="D771" s="194"/>
      <c r="E771" s="151"/>
      <c r="F771" s="152"/>
      <c r="G771" s="151"/>
      <c r="H771" s="151"/>
      <c r="I771" s="151"/>
      <c r="J771" s="153"/>
    </row>
    <row r="772" spans="2:10" ht="13.5" customHeight="1">
      <c r="B772" s="149"/>
      <c r="C772" s="150" t="s">
        <v>205</v>
      </c>
      <c r="D772" s="151">
        <v>0</v>
      </c>
      <c r="E772" s="151">
        <v>0</v>
      </c>
      <c r="F772" s="152" t="s">
        <v>260</v>
      </c>
      <c r="G772" s="151">
        <v>0</v>
      </c>
      <c r="H772" s="151"/>
      <c r="I772" s="151">
        <f>IF(D772="",E772*G772,D772*E772*G772)</f>
        <v>0</v>
      </c>
      <c r="J772" s="153"/>
    </row>
    <row r="773" spans="2:10" ht="13.5" customHeight="1">
      <c r="B773" s="149"/>
      <c r="C773" s="150" t="s">
        <v>346</v>
      </c>
      <c r="D773" s="151">
        <v>0</v>
      </c>
      <c r="E773" s="151">
        <v>0</v>
      </c>
      <c r="F773" s="152" t="s">
        <v>574</v>
      </c>
      <c r="G773" s="151">
        <v>0</v>
      </c>
      <c r="H773" s="151"/>
      <c r="I773" s="151">
        <f>IF(D773="",E773*G773,D773*E773*G773)</f>
        <v>0</v>
      </c>
      <c r="J773" s="153"/>
    </row>
    <row r="774" spans="2:10" ht="13.5" customHeight="1">
      <c r="B774" s="149"/>
      <c r="C774" s="150" t="s">
        <v>347</v>
      </c>
      <c r="D774" s="151">
        <v>0</v>
      </c>
      <c r="E774" s="151">
        <v>0</v>
      </c>
      <c r="F774" s="152" t="s">
        <v>574</v>
      </c>
      <c r="G774" s="151">
        <v>0</v>
      </c>
      <c r="H774" s="151"/>
      <c r="I774" s="151">
        <f>IF(D774="",E774*G774,D774*E774*G774)</f>
        <v>0</v>
      </c>
      <c r="J774" s="153">
        <f>SUM(I772:I774)</f>
        <v>0</v>
      </c>
    </row>
    <row r="775" spans="2:10" ht="13.5" customHeight="1">
      <c r="B775" s="149">
        <v>760</v>
      </c>
      <c r="C775" s="178" t="s">
        <v>206</v>
      </c>
      <c r="D775" s="194"/>
      <c r="E775" s="151"/>
      <c r="F775" s="152"/>
      <c r="G775" s="151"/>
      <c r="H775" s="151"/>
      <c r="I775" s="151"/>
      <c r="J775" s="153"/>
    </row>
    <row r="776" spans="2:10" ht="13.5" customHeight="1">
      <c r="B776" s="149"/>
      <c r="C776" s="178" t="s">
        <v>207</v>
      </c>
      <c r="D776" s="194"/>
      <c r="E776" s="151"/>
      <c r="F776" s="152"/>
      <c r="G776" s="151"/>
      <c r="H776" s="151"/>
      <c r="I776" s="151"/>
      <c r="J776" s="153"/>
    </row>
    <row r="777" spans="2:10" ht="13.5" customHeight="1">
      <c r="B777" s="149"/>
      <c r="C777" s="150" t="s">
        <v>208</v>
      </c>
      <c r="D777" s="151">
        <v>0</v>
      </c>
      <c r="E777" s="151">
        <v>0</v>
      </c>
      <c r="F777" s="152" t="s">
        <v>573</v>
      </c>
      <c r="G777" s="151">
        <v>0</v>
      </c>
      <c r="H777" s="151"/>
      <c r="I777" s="151">
        <f>IF(D777="",E777*G777,D777*E777*G777)</f>
        <v>0</v>
      </c>
      <c r="J777" s="153"/>
    </row>
    <row r="778" spans="2:10" ht="13.5" customHeight="1">
      <c r="B778" s="149"/>
      <c r="C778" s="154" t="s">
        <v>209</v>
      </c>
      <c r="D778" s="151">
        <v>0</v>
      </c>
      <c r="E778" s="151">
        <v>0</v>
      </c>
      <c r="F778" s="152" t="s">
        <v>573</v>
      </c>
      <c r="G778" s="151">
        <v>0</v>
      </c>
      <c r="H778" s="151"/>
      <c r="I778" s="151">
        <f>IF(D778="",E778*G778,D778*E778*G778)</f>
        <v>0</v>
      </c>
      <c r="J778" s="153"/>
    </row>
    <row r="779" spans="2:10" ht="13.5" customHeight="1">
      <c r="B779" s="149"/>
      <c r="C779" s="154" t="s">
        <v>210</v>
      </c>
      <c r="D779" s="151">
        <v>0</v>
      </c>
      <c r="E779" s="151">
        <v>0</v>
      </c>
      <c r="F779" s="152" t="s">
        <v>314</v>
      </c>
      <c r="G779" s="151">
        <v>0</v>
      </c>
      <c r="H779" s="151"/>
      <c r="I779" s="151">
        <f>IF(D779="",E779*G779,D779*E779*G779)</f>
        <v>0</v>
      </c>
      <c r="J779" s="153"/>
    </row>
    <row r="780" spans="2:10" ht="13.5" customHeight="1">
      <c r="B780" s="149"/>
      <c r="C780" s="154" t="s">
        <v>211</v>
      </c>
      <c r="D780" s="151">
        <v>0</v>
      </c>
      <c r="E780" s="151">
        <v>0</v>
      </c>
      <c r="F780" s="152" t="s">
        <v>314</v>
      </c>
      <c r="G780" s="151">
        <v>0</v>
      </c>
      <c r="H780" s="151"/>
      <c r="I780" s="151">
        <f>IF(D780="",E780*G780,D780*E780*G780)</f>
        <v>0</v>
      </c>
      <c r="J780" s="153"/>
    </row>
    <row r="781" spans="2:10" ht="13.5" customHeight="1">
      <c r="B781" s="149"/>
      <c r="C781" s="154" t="s">
        <v>212</v>
      </c>
      <c r="D781" s="151">
        <v>0</v>
      </c>
      <c r="E781" s="151">
        <v>0</v>
      </c>
      <c r="F781" s="152" t="s">
        <v>314</v>
      </c>
      <c r="G781" s="151">
        <v>0</v>
      </c>
      <c r="H781" s="151"/>
      <c r="I781" s="151">
        <f>IF(D781="",E781*G781,D781*E781*G781)</f>
        <v>0</v>
      </c>
      <c r="J781" s="153">
        <f>SUM(I777:I781)</f>
        <v>0</v>
      </c>
    </row>
    <row r="782" spans="2:10" ht="13.5" customHeight="1">
      <c r="B782" s="149">
        <v>761</v>
      </c>
      <c r="C782" s="181" t="s">
        <v>213</v>
      </c>
      <c r="D782" s="194"/>
      <c r="E782" s="151"/>
      <c r="F782" s="152"/>
      <c r="G782" s="151"/>
      <c r="H782" s="151"/>
      <c r="I782" s="151"/>
      <c r="J782" s="153"/>
    </row>
    <row r="783" spans="2:10" ht="13.5" customHeight="1">
      <c r="B783" s="149"/>
      <c r="C783" s="150" t="s">
        <v>208</v>
      </c>
      <c r="D783" s="151">
        <v>0</v>
      </c>
      <c r="E783" s="151">
        <v>0</v>
      </c>
      <c r="F783" s="152" t="s">
        <v>573</v>
      </c>
      <c r="G783" s="151">
        <v>0</v>
      </c>
      <c r="H783" s="151"/>
      <c r="I783" s="151">
        <f>IF(D783="",E783*G783,D783*E783*G783)</f>
        <v>0</v>
      </c>
      <c r="J783" s="153"/>
    </row>
    <row r="784" spans="2:10" ht="13.5" customHeight="1">
      <c r="B784" s="149"/>
      <c r="C784" s="154" t="s">
        <v>209</v>
      </c>
      <c r="D784" s="151">
        <v>0</v>
      </c>
      <c r="E784" s="151">
        <v>0</v>
      </c>
      <c r="F784" s="152" t="s">
        <v>573</v>
      </c>
      <c r="G784" s="151">
        <v>0</v>
      </c>
      <c r="H784" s="151"/>
      <c r="I784" s="151">
        <f>IF(D784="",E784*G784,D784*E784*G784)</f>
        <v>0</v>
      </c>
      <c r="J784" s="153"/>
    </row>
    <row r="785" spans="2:10" ht="13.5" customHeight="1">
      <c r="B785" s="149"/>
      <c r="C785" s="154" t="s">
        <v>210</v>
      </c>
      <c r="D785" s="151">
        <v>0</v>
      </c>
      <c r="E785" s="151">
        <v>0</v>
      </c>
      <c r="F785" s="152" t="s">
        <v>314</v>
      </c>
      <c r="G785" s="151">
        <v>0</v>
      </c>
      <c r="H785" s="151"/>
      <c r="I785" s="151">
        <f>IF(D785="",E785*G785,D785*E785*G785)</f>
        <v>0</v>
      </c>
      <c r="J785" s="153"/>
    </row>
    <row r="786" spans="2:10" ht="13.5" customHeight="1">
      <c r="B786" s="149"/>
      <c r="C786" s="154" t="s">
        <v>211</v>
      </c>
      <c r="D786" s="151">
        <v>0</v>
      </c>
      <c r="E786" s="151">
        <v>0</v>
      </c>
      <c r="F786" s="152" t="s">
        <v>314</v>
      </c>
      <c r="G786" s="151">
        <v>0</v>
      </c>
      <c r="H786" s="151"/>
      <c r="I786" s="151">
        <f>IF(D786="",E786*G786,D786*E786*G786)</f>
        <v>0</v>
      </c>
      <c r="J786" s="153"/>
    </row>
    <row r="787" spans="2:10" ht="13.5" customHeight="1">
      <c r="B787" s="149"/>
      <c r="C787" s="154" t="s">
        <v>212</v>
      </c>
      <c r="D787" s="151">
        <v>0</v>
      </c>
      <c r="E787" s="151">
        <v>0</v>
      </c>
      <c r="F787" s="152" t="s">
        <v>314</v>
      </c>
      <c r="G787" s="151">
        <v>0</v>
      </c>
      <c r="H787" s="151"/>
      <c r="I787" s="151">
        <f>IF(D787="",E787*G787,D787*E787*G787)</f>
        <v>0</v>
      </c>
      <c r="J787" s="153">
        <f>SUM(I783:I787)</f>
        <v>0</v>
      </c>
    </row>
    <row r="788" spans="2:10" ht="13.5" customHeight="1">
      <c r="B788" s="149">
        <v>762</v>
      </c>
      <c r="C788" s="181" t="s">
        <v>214</v>
      </c>
      <c r="D788" s="194"/>
      <c r="E788" s="151"/>
      <c r="F788" s="152"/>
      <c r="G788" s="151"/>
      <c r="H788" s="151"/>
      <c r="I788" s="151"/>
      <c r="J788" s="153"/>
    </row>
    <row r="789" spans="2:10" ht="13.5" customHeight="1">
      <c r="B789" s="149"/>
      <c r="C789" s="150" t="s">
        <v>215</v>
      </c>
      <c r="D789" s="151">
        <v>0</v>
      </c>
      <c r="E789" s="151">
        <f>E777</f>
        <v>0</v>
      </c>
      <c r="F789" s="152" t="s">
        <v>573</v>
      </c>
      <c r="G789" s="151">
        <v>0</v>
      </c>
      <c r="H789" s="151"/>
      <c r="I789" s="151">
        <f>IF(D789="",E789*G789,D789*E789*G789)</f>
        <v>0</v>
      </c>
      <c r="J789" s="153"/>
    </row>
    <row r="790" spans="2:10" ht="13.5" customHeight="1">
      <c r="B790" s="149"/>
      <c r="C790" s="150" t="s">
        <v>216</v>
      </c>
      <c r="D790" s="151">
        <v>0</v>
      </c>
      <c r="E790" s="151">
        <f>E778</f>
        <v>0</v>
      </c>
      <c r="F790" s="152" t="s">
        <v>573</v>
      </c>
      <c r="G790" s="151">
        <v>0</v>
      </c>
      <c r="H790" s="151"/>
      <c r="I790" s="151">
        <f>IF(D790="",E790*G790,D790*E790*G790)</f>
        <v>0</v>
      </c>
      <c r="J790" s="153">
        <f>SUM(I789:I790)</f>
        <v>0</v>
      </c>
    </row>
    <row r="791" spans="2:10" ht="13.5" customHeight="1">
      <c r="B791" s="149">
        <v>763</v>
      </c>
      <c r="C791" s="181" t="s">
        <v>217</v>
      </c>
      <c r="D791" s="194"/>
      <c r="E791" s="151"/>
      <c r="F791" s="152"/>
      <c r="G791" s="151"/>
      <c r="H791" s="151"/>
      <c r="I791" s="151"/>
      <c r="J791" s="153"/>
    </row>
    <row r="792" spans="2:10" ht="13.5" customHeight="1">
      <c r="B792" s="149"/>
      <c r="C792" s="154" t="s">
        <v>218</v>
      </c>
      <c r="D792" s="151">
        <v>0</v>
      </c>
      <c r="E792" s="151">
        <v>0</v>
      </c>
      <c r="F792" s="152" t="s">
        <v>261</v>
      </c>
      <c r="G792" s="151">
        <v>0</v>
      </c>
      <c r="H792" s="151"/>
      <c r="I792" s="151">
        <f>IF(D792="",E792*G792,D792*E792*G792)</f>
        <v>0</v>
      </c>
      <c r="J792" s="153"/>
    </row>
    <row r="793" spans="2:10" ht="13.5" customHeight="1">
      <c r="B793" s="149"/>
      <c r="C793" s="154" t="s">
        <v>219</v>
      </c>
      <c r="D793" s="151">
        <v>0</v>
      </c>
      <c r="E793" s="151">
        <v>0</v>
      </c>
      <c r="F793" s="152" t="s">
        <v>261</v>
      </c>
      <c r="G793" s="151">
        <v>0</v>
      </c>
      <c r="H793" s="151"/>
      <c r="I793" s="151">
        <f>IF(D793="",E793*G793,D793*E793*G793)</f>
        <v>0</v>
      </c>
      <c r="J793" s="153">
        <f>SUM(I792:I793)</f>
        <v>0</v>
      </c>
    </row>
    <row r="794" spans="2:10" ht="13.5" customHeight="1">
      <c r="B794" s="149">
        <v>764</v>
      </c>
      <c r="C794" s="181" t="s">
        <v>220</v>
      </c>
      <c r="D794" s="194"/>
      <c r="E794" s="151"/>
      <c r="F794" s="152"/>
      <c r="G794" s="151"/>
      <c r="H794" s="151"/>
      <c r="I794" s="151"/>
      <c r="J794" s="153"/>
    </row>
    <row r="795" spans="2:10" ht="13.5" customHeight="1">
      <c r="B795" s="149"/>
      <c r="C795" s="154" t="s">
        <v>348</v>
      </c>
      <c r="D795" s="151">
        <v>0</v>
      </c>
      <c r="E795" s="151">
        <v>0</v>
      </c>
      <c r="F795" s="152" t="s">
        <v>261</v>
      </c>
      <c r="G795" s="151">
        <v>0</v>
      </c>
      <c r="H795" s="151"/>
      <c r="I795" s="151">
        <f>IF(D795="",E795*G795,D795*E795*G795)</f>
        <v>0</v>
      </c>
      <c r="J795" s="153"/>
    </row>
    <row r="796" spans="2:10" ht="13.5" customHeight="1">
      <c r="B796" s="149"/>
      <c r="C796" s="154" t="s">
        <v>221</v>
      </c>
      <c r="D796" s="151">
        <v>0</v>
      </c>
      <c r="E796" s="151">
        <v>0</v>
      </c>
      <c r="F796" s="152" t="s">
        <v>261</v>
      </c>
      <c r="G796" s="151">
        <v>0</v>
      </c>
      <c r="H796" s="151"/>
      <c r="I796" s="151">
        <f>IF(D796="",E796*G796,D796*E796*G796)</f>
        <v>0</v>
      </c>
      <c r="J796" s="153">
        <f>SUM(I795:I796)</f>
        <v>0</v>
      </c>
    </row>
    <row r="797" spans="2:10" ht="13.5" customHeight="1">
      <c r="B797" s="149">
        <v>765</v>
      </c>
      <c r="C797" s="181" t="s">
        <v>222</v>
      </c>
      <c r="D797" s="196"/>
      <c r="E797" s="151"/>
      <c r="F797" s="152"/>
      <c r="G797" s="151"/>
      <c r="H797" s="151"/>
      <c r="I797" s="151"/>
      <c r="J797" s="153"/>
    </row>
    <row r="798" spans="2:10" ht="13.5" customHeight="1">
      <c r="B798" s="149"/>
      <c r="C798" s="154" t="s">
        <v>223</v>
      </c>
      <c r="D798" s="151">
        <v>0</v>
      </c>
      <c r="E798" s="151">
        <v>0</v>
      </c>
      <c r="F798" s="152" t="s">
        <v>261</v>
      </c>
      <c r="G798" s="151">
        <v>0</v>
      </c>
      <c r="H798" s="151"/>
      <c r="I798" s="151">
        <f aca="true" t="shared" si="67" ref="I798:I806">IF(D798="",E798*G798,D798*E798*G798)</f>
        <v>0</v>
      </c>
      <c r="J798" s="153"/>
    </row>
    <row r="799" spans="2:10" ht="13.5" customHeight="1">
      <c r="B799" s="149"/>
      <c r="C799" s="154" t="s">
        <v>224</v>
      </c>
      <c r="D799" s="151">
        <v>0</v>
      </c>
      <c r="E799" s="151">
        <v>0</v>
      </c>
      <c r="F799" s="152" t="s">
        <v>261</v>
      </c>
      <c r="G799" s="151">
        <v>0</v>
      </c>
      <c r="H799" s="151"/>
      <c r="I799" s="151">
        <f t="shared" si="67"/>
        <v>0</v>
      </c>
      <c r="J799" s="153"/>
    </row>
    <row r="800" spans="2:10" ht="13.5" customHeight="1">
      <c r="B800" s="149"/>
      <c r="C800" s="154" t="s">
        <v>225</v>
      </c>
      <c r="D800" s="151">
        <v>0</v>
      </c>
      <c r="E800" s="151">
        <v>0</v>
      </c>
      <c r="F800" s="152" t="s">
        <v>261</v>
      </c>
      <c r="G800" s="151">
        <v>0</v>
      </c>
      <c r="H800" s="151"/>
      <c r="I800" s="151">
        <f t="shared" si="67"/>
        <v>0</v>
      </c>
      <c r="J800" s="153"/>
    </row>
    <row r="801" spans="2:10" ht="13.5" customHeight="1">
      <c r="B801" s="149"/>
      <c r="C801" s="154" t="s">
        <v>226</v>
      </c>
      <c r="D801" s="151">
        <v>0</v>
      </c>
      <c r="E801" s="151">
        <v>0</v>
      </c>
      <c r="F801" s="152" t="s">
        <v>261</v>
      </c>
      <c r="G801" s="151">
        <v>0</v>
      </c>
      <c r="H801" s="151"/>
      <c r="I801" s="151">
        <f t="shared" si="67"/>
        <v>0</v>
      </c>
      <c r="J801" s="153"/>
    </row>
    <row r="802" spans="2:10" ht="13.5" customHeight="1">
      <c r="B802" s="149"/>
      <c r="C802" s="154" t="s">
        <v>227</v>
      </c>
      <c r="D802" s="151">
        <v>0</v>
      </c>
      <c r="E802" s="151">
        <v>0</v>
      </c>
      <c r="F802" s="152" t="s">
        <v>261</v>
      </c>
      <c r="G802" s="151">
        <v>0</v>
      </c>
      <c r="H802" s="151"/>
      <c r="I802" s="151">
        <f t="shared" si="67"/>
        <v>0</v>
      </c>
      <c r="J802" s="153"/>
    </row>
    <row r="803" spans="2:10" ht="13.5" customHeight="1">
      <c r="B803" s="149"/>
      <c r="C803" s="154" t="s">
        <v>228</v>
      </c>
      <c r="D803" s="151">
        <v>0</v>
      </c>
      <c r="E803" s="151">
        <v>0</v>
      </c>
      <c r="F803" s="152" t="s">
        <v>261</v>
      </c>
      <c r="G803" s="151">
        <v>0</v>
      </c>
      <c r="H803" s="151"/>
      <c r="I803" s="151">
        <f t="shared" si="67"/>
        <v>0</v>
      </c>
      <c r="J803" s="153"/>
    </row>
    <row r="804" spans="2:10" ht="13.5" customHeight="1">
      <c r="B804" s="149"/>
      <c r="C804" s="154" t="s">
        <v>229</v>
      </c>
      <c r="D804" s="151">
        <v>0</v>
      </c>
      <c r="E804" s="151">
        <v>0</v>
      </c>
      <c r="F804" s="152" t="s">
        <v>261</v>
      </c>
      <c r="G804" s="151">
        <v>0</v>
      </c>
      <c r="H804" s="151"/>
      <c r="I804" s="151">
        <f t="shared" si="67"/>
        <v>0</v>
      </c>
      <c r="J804" s="153"/>
    </row>
    <row r="805" spans="2:10" ht="13.5" customHeight="1">
      <c r="B805" s="149"/>
      <c r="C805" s="154" t="s">
        <v>230</v>
      </c>
      <c r="D805" s="151">
        <v>0</v>
      </c>
      <c r="E805" s="151">
        <v>0</v>
      </c>
      <c r="F805" s="152" t="s">
        <v>261</v>
      </c>
      <c r="G805" s="151">
        <v>0</v>
      </c>
      <c r="H805" s="151"/>
      <c r="I805" s="151">
        <f t="shared" si="67"/>
        <v>0</v>
      </c>
      <c r="J805" s="153"/>
    </row>
    <row r="806" spans="2:10" ht="13.5" customHeight="1">
      <c r="B806" s="149"/>
      <c r="C806" s="154" t="s">
        <v>349</v>
      </c>
      <c r="D806" s="151">
        <v>0</v>
      </c>
      <c r="E806" s="151">
        <v>0</v>
      </c>
      <c r="F806" s="152" t="s">
        <v>261</v>
      </c>
      <c r="G806" s="151">
        <v>0</v>
      </c>
      <c r="H806" s="151"/>
      <c r="I806" s="151">
        <f t="shared" si="67"/>
        <v>0</v>
      </c>
      <c r="J806" s="153">
        <f>SUM(I798:I806)</f>
        <v>0</v>
      </c>
    </row>
    <row r="807" spans="2:10" ht="13.5" customHeight="1">
      <c r="B807" s="149">
        <v>769</v>
      </c>
      <c r="C807" s="181" t="s">
        <v>232</v>
      </c>
      <c r="D807" s="194"/>
      <c r="E807" s="151"/>
      <c r="F807" s="152"/>
      <c r="G807" s="151"/>
      <c r="H807" s="151"/>
      <c r="I807" s="151"/>
      <c r="J807" s="153"/>
    </row>
    <row r="808" spans="2:10" ht="13.5" customHeight="1">
      <c r="B808" s="149"/>
      <c r="C808" s="154" t="s">
        <v>233</v>
      </c>
      <c r="D808" s="151">
        <v>0</v>
      </c>
      <c r="E808" s="151">
        <v>0</v>
      </c>
      <c r="F808" s="152" t="s">
        <v>572</v>
      </c>
      <c r="G808" s="151">
        <v>0</v>
      </c>
      <c r="H808" s="151"/>
      <c r="I808" s="151">
        <f>IF(D808="",E808*G808,D808*E808*G808)</f>
        <v>0</v>
      </c>
      <c r="J808" s="153"/>
    </row>
    <row r="809" spans="2:10" ht="13.5" customHeight="1">
      <c r="B809" s="149"/>
      <c r="C809" s="154" t="s">
        <v>234</v>
      </c>
      <c r="D809" s="151">
        <v>0</v>
      </c>
      <c r="E809" s="151">
        <v>0</v>
      </c>
      <c r="F809" s="152" t="s">
        <v>572</v>
      </c>
      <c r="G809" s="151">
        <v>0</v>
      </c>
      <c r="H809" s="151"/>
      <c r="I809" s="151">
        <f>IF(D809="",E809*G809,D809*E809*G809)</f>
        <v>0</v>
      </c>
      <c r="J809" s="153"/>
    </row>
    <row r="810" spans="2:10" ht="13.5" customHeight="1">
      <c r="B810" s="149"/>
      <c r="C810" s="154" t="s">
        <v>235</v>
      </c>
      <c r="D810" s="151">
        <v>0</v>
      </c>
      <c r="E810" s="151">
        <v>0</v>
      </c>
      <c r="F810" s="152" t="s">
        <v>572</v>
      </c>
      <c r="G810" s="151">
        <v>0</v>
      </c>
      <c r="H810" s="151"/>
      <c r="I810" s="151">
        <f>IF(D810="",E810*G810,D810*E810*G810)</f>
        <v>0</v>
      </c>
      <c r="J810" s="153"/>
    </row>
    <row r="811" spans="2:10" ht="13.5" customHeight="1">
      <c r="B811" s="149"/>
      <c r="C811" s="154" t="s">
        <v>236</v>
      </c>
      <c r="D811" s="151">
        <v>0</v>
      </c>
      <c r="E811" s="151">
        <v>0</v>
      </c>
      <c r="F811" s="152" t="s">
        <v>572</v>
      </c>
      <c r="G811" s="151">
        <v>0</v>
      </c>
      <c r="H811" s="151"/>
      <c r="I811" s="151">
        <f>IF(D811="",E811*G811,D811*E811*G811)</f>
        <v>0</v>
      </c>
      <c r="J811" s="153"/>
    </row>
    <row r="812" spans="2:10" ht="13.5" customHeight="1">
      <c r="B812" s="149"/>
      <c r="C812" s="154" t="s">
        <v>237</v>
      </c>
      <c r="D812" s="151">
        <v>0</v>
      </c>
      <c r="E812" s="151">
        <v>0</v>
      </c>
      <c r="F812" s="152" t="s">
        <v>261</v>
      </c>
      <c r="G812" s="151">
        <v>0</v>
      </c>
      <c r="H812" s="151"/>
      <c r="I812" s="151">
        <f>IF(D812="",E812*G812,D812*E812*G812)</f>
        <v>0</v>
      </c>
      <c r="J812" s="153">
        <f>SUM(I808:I812)</f>
        <v>0</v>
      </c>
    </row>
    <row r="813" spans="2:10" ht="13.5" customHeight="1">
      <c r="B813" s="149">
        <v>770</v>
      </c>
      <c r="C813" s="181" t="s">
        <v>238</v>
      </c>
      <c r="D813" s="194"/>
      <c r="E813" s="151"/>
      <c r="F813" s="152"/>
      <c r="G813" s="151"/>
      <c r="H813" s="151"/>
      <c r="I813" s="151"/>
      <c r="J813" s="153"/>
    </row>
    <row r="814" spans="2:10" ht="13.5" customHeight="1">
      <c r="B814" s="149"/>
      <c r="C814" s="154" t="s">
        <v>487</v>
      </c>
      <c r="D814" s="151">
        <v>0</v>
      </c>
      <c r="E814" s="151">
        <v>0</v>
      </c>
      <c r="F814" s="152" t="s">
        <v>261</v>
      </c>
      <c r="G814" s="151">
        <v>0</v>
      </c>
      <c r="H814" s="151"/>
      <c r="I814" s="151">
        <f>IF(D814="",E814*G814,D814*E814*G814)</f>
        <v>0</v>
      </c>
      <c r="J814" s="153"/>
    </row>
    <row r="815" spans="2:10" ht="13.5" customHeight="1">
      <c r="B815" s="149"/>
      <c r="C815" s="154" t="s">
        <v>239</v>
      </c>
      <c r="D815" s="151">
        <v>0</v>
      </c>
      <c r="E815" s="151">
        <v>0</v>
      </c>
      <c r="F815" s="152" t="s">
        <v>261</v>
      </c>
      <c r="G815" s="151">
        <v>0</v>
      </c>
      <c r="H815" s="151"/>
      <c r="I815" s="151">
        <f>IF(D815="",E815*G815,D815*E815*G815)</f>
        <v>0</v>
      </c>
      <c r="J815" s="153">
        <f>SUM(I814:I815)</f>
        <v>0</v>
      </c>
    </row>
    <row r="816" spans="2:10" ht="13.5" customHeight="1">
      <c r="B816" s="149">
        <v>771</v>
      </c>
      <c r="C816" s="181" t="s">
        <v>240</v>
      </c>
      <c r="D816" s="194"/>
      <c r="E816" s="151"/>
      <c r="F816" s="152"/>
      <c r="G816" s="151"/>
      <c r="H816" s="151"/>
      <c r="I816" s="151"/>
      <c r="J816" s="153"/>
    </row>
    <row r="817" spans="2:10" ht="13.5" customHeight="1">
      <c r="B817" s="149"/>
      <c r="C817" s="154" t="s">
        <v>489</v>
      </c>
      <c r="D817" s="151">
        <v>0</v>
      </c>
      <c r="E817" s="151">
        <v>0</v>
      </c>
      <c r="F817" s="152" t="s">
        <v>572</v>
      </c>
      <c r="G817" s="151">
        <v>0</v>
      </c>
      <c r="H817" s="151"/>
      <c r="I817" s="151">
        <f>IF(D817="",E817*G817,D817*E817*G817)</f>
        <v>0</v>
      </c>
      <c r="J817" s="153"/>
    </row>
    <row r="818" spans="2:10" ht="13.5" customHeight="1">
      <c r="B818" s="149"/>
      <c r="C818" s="154" t="s">
        <v>488</v>
      </c>
      <c r="D818" s="151">
        <v>0</v>
      </c>
      <c r="E818" s="151">
        <v>0</v>
      </c>
      <c r="F818" s="152" t="s">
        <v>572</v>
      </c>
      <c r="G818" s="151">
        <v>0</v>
      </c>
      <c r="H818" s="151"/>
      <c r="I818" s="151">
        <f>IF(D818="",E818*G818,D818*E818*G818)</f>
        <v>0</v>
      </c>
      <c r="J818" s="153"/>
    </row>
    <row r="819" spans="2:10" ht="13.5" customHeight="1">
      <c r="B819" s="149"/>
      <c r="C819" s="154" t="s">
        <v>241</v>
      </c>
      <c r="D819" s="151">
        <v>0</v>
      </c>
      <c r="E819" s="151">
        <v>0</v>
      </c>
      <c r="F819" s="152" t="s">
        <v>261</v>
      </c>
      <c r="G819" s="151">
        <v>0</v>
      </c>
      <c r="H819" s="151"/>
      <c r="I819" s="151">
        <f>IF(D819="",E819*G819,D819*E819*G819)</f>
        <v>0</v>
      </c>
      <c r="J819" s="153">
        <f>SUM(I817:I819)</f>
        <v>0</v>
      </c>
    </row>
    <row r="820" spans="2:10" ht="13.5" customHeight="1">
      <c r="B820" s="149">
        <v>772</v>
      </c>
      <c r="C820" s="181" t="s">
        <v>242</v>
      </c>
      <c r="D820" s="194"/>
      <c r="E820" s="151"/>
      <c r="F820" s="152"/>
      <c r="G820" s="151"/>
      <c r="H820" s="151"/>
      <c r="I820" s="151"/>
      <c r="J820" s="153"/>
    </row>
    <row r="821" spans="2:10" ht="13.5" customHeight="1">
      <c r="B821" s="149"/>
      <c r="C821" s="154" t="s">
        <v>490</v>
      </c>
      <c r="D821" s="151">
        <v>0</v>
      </c>
      <c r="E821" s="151">
        <v>0</v>
      </c>
      <c r="F821" s="152" t="s">
        <v>572</v>
      </c>
      <c r="G821" s="151">
        <v>0</v>
      </c>
      <c r="H821" s="151"/>
      <c r="I821" s="151">
        <f>IF(D821="",E821*G821,D821*E821*G821)</f>
        <v>0</v>
      </c>
      <c r="J821" s="153"/>
    </row>
    <row r="822" spans="2:10" ht="13.5" customHeight="1">
      <c r="B822" s="149"/>
      <c r="C822" s="154" t="s">
        <v>491</v>
      </c>
      <c r="D822" s="151">
        <v>0</v>
      </c>
      <c r="E822" s="151">
        <v>0</v>
      </c>
      <c r="F822" s="152" t="s">
        <v>572</v>
      </c>
      <c r="G822" s="151">
        <v>0</v>
      </c>
      <c r="H822" s="151"/>
      <c r="I822" s="151">
        <f>IF(D822="",E822*G822,D822*E822*G822)</f>
        <v>0</v>
      </c>
      <c r="J822" s="153"/>
    </row>
    <row r="823" spans="2:10" ht="13.5" customHeight="1">
      <c r="B823" s="149"/>
      <c r="C823" s="154" t="s">
        <v>241</v>
      </c>
      <c r="D823" s="151">
        <v>0</v>
      </c>
      <c r="E823" s="151">
        <v>0</v>
      </c>
      <c r="F823" s="152" t="s">
        <v>261</v>
      </c>
      <c r="G823" s="151">
        <v>0</v>
      </c>
      <c r="H823" s="151"/>
      <c r="I823" s="151">
        <f>IF(D823="",E823*G823,D823*E823*G823)</f>
        <v>0</v>
      </c>
      <c r="J823" s="153">
        <f>SUM(I821:I823)</f>
        <v>0</v>
      </c>
    </row>
    <row r="824" spans="2:10" ht="13.5" customHeight="1">
      <c r="B824" s="149">
        <v>774</v>
      </c>
      <c r="C824" s="181" t="s">
        <v>243</v>
      </c>
      <c r="D824" s="194"/>
      <c r="E824" s="151"/>
      <c r="F824" s="152"/>
      <c r="G824" s="151"/>
      <c r="H824" s="151"/>
      <c r="I824" s="151"/>
      <c r="J824" s="153"/>
    </row>
    <row r="825" spans="2:10" ht="13.5" customHeight="1">
      <c r="B825" s="149"/>
      <c r="C825" s="154" t="s">
        <v>244</v>
      </c>
      <c r="D825" s="151">
        <v>0</v>
      </c>
      <c r="E825" s="151">
        <v>0</v>
      </c>
      <c r="F825" s="152" t="s">
        <v>572</v>
      </c>
      <c r="G825" s="151">
        <v>0</v>
      </c>
      <c r="H825" s="151"/>
      <c r="I825" s="151">
        <f>IF(D825="",E825*G825,D825*E825*G825)</f>
        <v>0</v>
      </c>
      <c r="J825" s="153"/>
    </row>
    <row r="826" spans="2:10" ht="13.5" customHeight="1">
      <c r="B826" s="149"/>
      <c r="C826" s="154" t="s">
        <v>241</v>
      </c>
      <c r="D826" s="151">
        <v>0</v>
      </c>
      <c r="E826" s="151">
        <v>0</v>
      </c>
      <c r="F826" s="152" t="s">
        <v>261</v>
      </c>
      <c r="G826" s="151">
        <v>0</v>
      </c>
      <c r="H826" s="151"/>
      <c r="I826" s="151">
        <f>IF(D826="",E826*G826,D826*E826*G826)</f>
        <v>0</v>
      </c>
      <c r="J826" s="153">
        <f>SUM(I825:I826)</f>
        <v>0</v>
      </c>
    </row>
    <row r="827" spans="2:10" ht="13.5" customHeight="1">
      <c r="B827" s="149">
        <v>775</v>
      </c>
      <c r="C827" s="181" t="s">
        <v>245</v>
      </c>
      <c r="D827" s="194"/>
      <c r="E827" s="151"/>
      <c r="F827" s="152"/>
      <c r="G827" s="151"/>
      <c r="H827" s="151"/>
      <c r="I827" s="151"/>
      <c r="J827" s="153"/>
    </row>
    <row r="828" spans="2:10" ht="13.5" customHeight="1">
      <c r="B828" s="149"/>
      <c r="C828" s="154" t="s">
        <v>246</v>
      </c>
      <c r="D828" s="151">
        <v>0</v>
      </c>
      <c r="E828" s="151">
        <v>0</v>
      </c>
      <c r="F828" s="152" t="s">
        <v>572</v>
      </c>
      <c r="G828" s="151">
        <v>0</v>
      </c>
      <c r="H828" s="151"/>
      <c r="I828" s="151">
        <f>IF(D828="",E828*G828,D828*E828*G828)</f>
        <v>0</v>
      </c>
      <c r="J828" s="153"/>
    </row>
    <row r="829" spans="2:10" ht="13.5" customHeight="1">
      <c r="B829" s="149"/>
      <c r="C829" s="154" t="s">
        <v>247</v>
      </c>
      <c r="D829" s="151">
        <v>0</v>
      </c>
      <c r="E829" s="151">
        <v>0</v>
      </c>
      <c r="F829" s="152" t="s">
        <v>572</v>
      </c>
      <c r="G829" s="151">
        <v>0</v>
      </c>
      <c r="H829" s="151"/>
      <c r="I829" s="151">
        <f>IF(D829="",E829*G829,D829*E829*G829)</f>
        <v>0</v>
      </c>
      <c r="J829" s="153"/>
    </row>
    <row r="830" spans="2:10" ht="13.5" customHeight="1">
      <c r="B830" s="149"/>
      <c r="C830" s="154" t="s">
        <v>248</v>
      </c>
      <c r="D830" s="151">
        <v>0</v>
      </c>
      <c r="E830" s="151">
        <v>0</v>
      </c>
      <c r="F830" s="152" t="s">
        <v>572</v>
      </c>
      <c r="G830" s="151">
        <v>0</v>
      </c>
      <c r="H830" s="151"/>
      <c r="I830" s="151">
        <f>IF(D830="",E830*G830,D830*E830*G830)</f>
        <v>0</v>
      </c>
      <c r="J830" s="153"/>
    </row>
    <row r="831" spans="2:10" ht="13.5" customHeight="1">
      <c r="B831" s="149"/>
      <c r="C831" s="154" t="s">
        <v>247</v>
      </c>
      <c r="D831" s="151">
        <v>0</v>
      </c>
      <c r="E831" s="151">
        <v>0</v>
      </c>
      <c r="F831" s="152" t="s">
        <v>572</v>
      </c>
      <c r="G831" s="151">
        <v>0</v>
      </c>
      <c r="H831" s="151"/>
      <c r="I831" s="151">
        <f>IF(D831="",E831*G831,D831*E831*G831)</f>
        <v>0</v>
      </c>
      <c r="J831" s="153"/>
    </row>
    <row r="832" spans="2:10" ht="13.5" customHeight="1">
      <c r="B832" s="149"/>
      <c r="C832" s="154" t="s">
        <v>241</v>
      </c>
      <c r="D832" s="151">
        <v>0</v>
      </c>
      <c r="E832" s="151">
        <v>0</v>
      </c>
      <c r="F832" s="152" t="s">
        <v>572</v>
      </c>
      <c r="G832" s="151">
        <v>0</v>
      </c>
      <c r="H832" s="151"/>
      <c r="I832" s="151">
        <f>IF(D832="",E832*G832,D832*E832*G832)</f>
        <v>0</v>
      </c>
      <c r="J832" s="153">
        <f>I828+I829+I830+I831+I832</f>
        <v>0</v>
      </c>
    </row>
    <row r="833" spans="2:10" ht="13.5" customHeight="1">
      <c r="B833" s="149">
        <v>776</v>
      </c>
      <c r="C833" s="181" t="s">
        <v>249</v>
      </c>
      <c r="D833" s="194"/>
      <c r="E833" s="151"/>
      <c r="F833" s="152"/>
      <c r="G833" s="151"/>
      <c r="H833" s="151"/>
      <c r="I833" s="151"/>
      <c r="J833" s="153"/>
    </row>
    <row r="834" spans="2:10" ht="13.5" customHeight="1">
      <c r="B834" s="149"/>
      <c r="C834" s="154" t="s">
        <v>245</v>
      </c>
      <c r="D834" s="151">
        <v>0</v>
      </c>
      <c r="E834" s="151">
        <v>0</v>
      </c>
      <c r="F834" s="152" t="s">
        <v>572</v>
      </c>
      <c r="G834" s="151">
        <v>0</v>
      </c>
      <c r="H834" s="151"/>
      <c r="I834" s="151">
        <f>IF(D834="",E834*G834,D834*E834*G834)</f>
        <v>0</v>
      </c>
      <c r="J834" s="153"/>
    </row>
    <row r="835" spans="2:10" ht="13.5" customHeight="1">
      <c r="B835" s="149"/>
      <c r="C835" s="154" t="s">
        <v>241</v>
      </c>
      <c r="D835" s="151">
        <v>0</v>
      </c>
      <c r="E835" s="151">
        <v>0</v>
      </c>
      <c r="F835" s="152" t="s">
        <v>261</v>
      </c>
      <c r="G835" s="151">
        <v>0</v>
      </c>
      <c r="H835" s="151"/>
      <c r="I835" s="151">
        <f>IF(D835="",E835*G835,D835*E835*G835)</f>
        <v>0</v>
      </c>
      <c r="J835" s="153"/>
    </row>
    <row r="836" spans="2:10" ht="13.5" customHeight="1">
      <c r="B836" s="149"/>
      <c r="C836" s="154" t="s">
        <v>250</v>
      </c>
      <c r="D836" s="151">
        <v>0</v>
      </c>
      <c r="E836" s="151">
        <v>0</v>
      </c>
      <c r="F836" s="152" t="s">
        <v>261</v>
      </c>
      <c r="G836" s="151">
        <v>0</v>
      </c>
      <c r="H836" s="151"/>
      <c r="I836" s="151">
        <f>IF(D836="",E836*G836,D836*E836*G836)</f>
        <v>0</v>
      </c>
      <c r="J836" s="153">
        <f>SUM(I834:I836)</f>
        <v>0</v>
      </c>
    </row>
    <row r="837" spans="2:10" ht="13.5" customHeight="1">
      <c r="B837" s="149">
        <v>777</v>
      </c>
      <c r="C837" s="181" t="s">
        <v>251</v>
      </c>
      <c r="D837" s="194"/>
      <c r="E837" s="151"/>
      <c r="F837" s="152"/>
      <c r="G837" s="151"/>
      <c r="H837" s="151"/>
      <c r="I837" s="151"/>
      <c r="J837" s="153"/>
    </row>
    <row r="838" spans="2:10" ht="13.5" customHeight="1">
      <c r="B838" s="149"/>
      <c r="C838" s="154" t="s">
        <v>252</v>
      </c>
      <c r="D838" s="151">
        <v>0</v>
      </c>
      <c r="E838" s="151">
        <v>0</v>
      </c>
      <c r="F838" s="152" t="s">
        <v>572</v>
      </c>
      <c r="G838" s="151">
        <v>0</v>
      </c>
      <c r="H838" s="151"/>
      <c r="I838" s="151">
        <f>IF(D838="",E838*G838,D838*E838*G838)</f>
        <v>0</v>
      </c>
      <c r="J838" s="153"/>
    </row>
    <row r="839" spans="2:10" ht="13.5" customHeight="1">
      <c r="B839" s="149"/>
      <c r="C839" s="154" t="s">
        <v>213</v>
      </c>
      <c r="D839" s="151">
        <v>0</v>
      </c>
      <c r="E839" s="151">
        <v>0</v>
      </c>
      <c r="F839" s="152" t="s">
        <v>572</v>
      </c>
      <c r="G839" s="151">
        <v>0</v>
      </c>
      <c r="H839" s="151"/>
      <c r="I839" s="151">
        <f>IF(D839="",E839*G839,D839*E839*G839)</f>
        <v>0</v>
      </c>
      <c r="J839" s="153"/>
    </row>
    <row r="840" spans="2:10" ht="13.5" customHeight="1">
      <c r="B840" s="149"/>
      <c r="C840" s="154" t="s">
        <v>253</v>
      </c>
      <c r="D840" s="151">
        <v>0</v>
      </c>
      <c r="E840" s="151">
        <v>0</v>
      </c>
      <c r="F840" s="152" t="s">
        <v>261</v>
      </c>
      <c r="G840" s="151">
        <v>0</v>
      </c>
      <c r="H840" s="151"/>
      <c r="I840" s="151">
        <f>IF(D840="",E840*G840,D840*E840*G840)</f>
        <v>0</v>
      </c>
      <c r="J840" s="153">
        <f>SUM(I838:I840)</f>
        <v>0</v>
      </c>
    </row>
    <row r="841" spans="2:10" ht="13.5" customHeight="1">
      <c r="B841" s="149">
        <v>778</v>
      </c>
      <c r="C841" s="181" t="s">
        <v>350</v>
      </c>
      <c r="D841" s="194"/>
      <c r="E841" s="151"/>
      <c r="F841" s="152"/>
      <c r="G841" s="151"/>
      <c r="H841" s="151"/>
      <c r="I841" s="151"/>
      <c r="J841" s="153"/>
    </row>
    <row r="842" spans="2:10" ht="13.5" customHeight="1">
      <c r="B842" s="149"/>
      <c r="C842" s="154" t="s">
        <v>254</v>
      </c>
      <c r="D842" s="151">
        <v>0</v>
      </c>
      <c r="E842" s="151">
        <v>0</v>
      </c>
      <c r="F842" s="152" t="s">
        <v>260</v>
      </c>
      <c r="G842" s="151">
        <v>0</v>
      </c>
      <c r="H842" s="151"/>
      <c r="I842" s="151">
        <f>IF(D842="",E842*G842,D842*E842*G842)</f>
        <v>0</v>
      </c>
      <c r="J842" s="153"/>
    </row>
    <row r="843" spans="2:10" ht="13.5" customHeight="1">
      <c r="B843" s="149"/>
      <c r="C843" s="154" t="s">
        <v>344</v>
      </c>
      <c r="D843" s="151">
        <v>0</v>
      </c>
      <c r="E843" s="151">
        <v>0</v>
      </c>
      <c r="F843" s="152" t="s">
        <v>574</v>
      </c>
      <c r="G843" s="151">
        <v>0</v>
      </c>
      <c r="H843" s="151"/>
      <c r="I843" s="151">
        <f>IF(D843="",E843*G843,D843*E843*G843)</f>
        <v>0</v>
      </c>
      <c r="J843" s="153"/>
    </row>
    <row r="844" spans="2:10" ht="13.5" customHeight="1">
      <c r="B844" s="149"/>
      <c r="C844" s="154" t="s">
        <v>351</v>
      </c>
      <c r="D844" s="151">
        <v>0</v>
      </c>
      <c r="E844" s="151">
        <v>0</v>
      </c>
      <c r="F844" s="152" t="s">
        <v>260</v>
      </c>
      <c r="G844" s="151">
        <v>0</v>
      </c>
      <c r="H844" s="151"/>
      <c r="I844" s="151">
        <f>IF(D844="",E844*G844,D844*E844*G844)</f>
        <v>0</v>
      </c>
      <c r="J844" s="153">
        <f>SUM(I842:I844)</f>
        <v>0</v>
      </c>
    </row>
    <row r="845" spans="2:10" ht="13.5" customHeight="1">
      <c r="B845" s="149">
        <v>779</v>
      </c>
      <c r="C845" s="181" t="s">
        <v>352</v>
      </c>
      <c r="D845" s="151"/>
      <c r="E845" s="151"/>
      <c r="F845" s="152"/>
      <c r="G845" s="151"/>
      <c r="H845" s="151"/>
      <c r="I845" s="151"/>
      <c r="J845" s="153"/>
    </row>
    <row r="846" spans="2:10" ht="13.5" customHeight="1">
      <c r="B846" s="149"/>
      <c r="C846" s="154" t="s">
        <v>353</v>
      </c>
      <c r="D846" s="151">
        <v>0</v>
      </c>
      <c r="E846" s="151">
        <v>0</v>
      </c>
      <c r="F846" s="152" t="s">
        <v>260</v>
      </c>
      <c r="G846" s="151">
        <v>0</v>
      </c>
      <c r="H846" s="151"/>
      <c r="I846" s="151">
        <f>IF(D846="",E846*G846,D846*E846*G846)</f>
        <v>0</v>
      </c>
      <c r="J846" s="153"/>
    </row>
    <row r="847" spans="2:10" ht="13.5" customHeight="1">
      <c r="B847" s="149"/>
      <c r="C847" s="154" t="s">
        <v>354</v>
      </c>
      <c r="D847" s="151">
        <v>0</v>
      </c>
      <c r="E847" s="151">
        <v>0</v>
      </c>
      <c r="F847" s="152" t="s">
        <v>260</v>
      </c>
      <c r="G847" s="151">
        <v>0</v>
      </c>
      <c r="H847" s="151"/>
      <c r="I847" s="151">
        <f>IF(D847="",E847*G847,D847*E847*G847)</f>
        <v>0</v>
      </c>
      <c r="J847" s="153"/>
    </row>
    <row r="848" spans="2:10" ht="13.5" customHeight="1">
      <c r="B848" s="149"/>
      <c r="C848" s="154" t="s">
        <v>344</v>
      </c>
      <c r="D848" s="151">
        <v>0</v>
      </c>
      <c r="E848" s="151">
        <v>0</v>
      </c>
      <c r="F848" s="152" t="s">
        <v>260</v>
      </c>
      <c r="G848" s="151">
        <v>0</v>
      </c>
      <c r="H848" s="151"/>
      <c r="I848" s="151">
        <f>IF(D848="",E848*G848,D848*E848*G848)</f>
        <v>0</v>
      </c>
      <c r="J848" s="153"/>
    </row>
    <row r="849" spans="2:10" ht="13.5" customHeight="1">
      <c r="B849" s="149"/>
      <c r="C849" s="154" t="s">
        <v>351</v>
      </c>
      <c r="D849" s="151">
        <v>0</v>
      </c>
      <c r="E849" s="151">
        <v>0</v>
      </c>
      <c r="F849" s="152" t="s">
        <v>260</v>
      </c>
      <c r="G849" s="151">
        <v>0</v>
      </c>
      <c r="H849" s="151"/>
      <c r="I849" s="151">
        <f>IF(D849="",E849*G849,D849*E849*G849)</f>
        <v>0</v>
      </c>
      <c r="J849" s="153">
        <f>SUM(I846:I849)</f>
        <v>0</v>
      </c>
    </row>
    <row r="850" spans="2:10" ht="13.5" customHeight="1">
      <c r="B850" s="149">
        <v>781</v>
      </c>
      <c r="C850" s="181" t="s">
        <v>355</v>
      </c>
      <c r="D850" s="194"/>
      <c r="E850" s="151"/>
      <c r="F850" s="152"/>
      <c r="G850" s="151"/>
      <c r="H850" s="151"/>
      <c r="I850" s="151"/>
      <c r="J850" s="153"/>
    </row>
    <row r="851" spans="2:10" ht="13.5" customHeight="1">
      <c r="B851" s="149"/>
      <c r="C851" s="154" t="s">
        <v>356</v>
      </c>
      <c r="D851" s="151">
        <v>0</v>
      </c>
      <c r="E851" s="151">
        <v>0</v>
      </c>
      <c r="F851" s="152" t="s">
        <v>574</v>
      </c>
      <c r="G851" s="151">
        <v>0</v>
      </c>
      <c r="H851" s="151"/>
      <c r="I851" s="151">
        <f>IF(D851="",E851*G851,D851*E851*G851)</f>
        <v>0</v>
      </c>
      <c r="J851" s="153"/>
    </row>
    <row r="852" spans="2:10" ht="13.5" customHeight="1">
      <c r="B852" s="149"/>
      <c r="C852" s="154" t="s">
        <v>259</v>
      </c>
      <c r="D852" s="151">
        <v>0</v>
      </c>
      <c r="E852" s="151">
        <v>0</v>
      </c>
      <c r="F852" s="152" t="s">
        <v>260</v>
      </c>
      <c r="G852" s="151">
        <v>0</v>
      </c>
      <c r="H852" s="151"/>
      <c r="I852" s="151">
        <f>IF(D852="",E852*G852,D852*E852*G852)</f>
        <v>0</v>
      </c>
      <c r="J852" s="153"/>
    </row>
    <row r="853" spans="2:10" ht="13.5" customHeight="1">
      <c r="B853" s="149"/>
      <c r="C853" s="154" t="s">
        <v>357</v>
      </c>
      <c r="D853" s="151">
        <v>0</v>
      </c>
      <c r="E853" s="151">
        <v>0</v>
      </c>
      <c r="F853" s="152" t="s">
        <v>260</v>
      </c>
      <c r="G853" s="151">
        <v>0</v>
      </c>
      <c r="H853" s="151"/>
      <c r="I853" s="151">
        <f>IF(D853="",E853*G853,D853*E853*G853)</f>
        <v>0</v>
      </c>
      <c r="J853" s="153">
        <f>SUM(I851:I853)</f>
        <v>0</v>
      </c>
    </row>
    <row r="854" spans="2:10" ht="13.5" customHeight="1">
      <c r="B854" s="149">
        <v>783</v>
      </c>
      <c r="C854" s="181" t="s">
        <v>262</v>
      </c>
      <c r="D854" s="194"/>
      <c r="E854" s="151"/>
      <c r="F854" s="152"/>
      <c r="G854" s="151"/>
      <c r="H854" s="151"/>
      <c r="I854" s="151"/>
      <c r="J854" s="153"/>
    </row>
    <row r="855" spans="2:10" ht="13.5" customHeight="1">
      <c r="B855" s="149"/>
      <c r="C855" s="154" t="s">
        <v>358</v>
      </c>
      <c r="D855" s="151">
        <v>0</v>
      </c>
      <c r="E855" s="151">
        <v>0</v>
      </c>
      <c r="F855" s="152" t="s">
        <v>260</v>
      </c>
      <c r="G855" s="151">
        <v>0</v>
      </c>
      <c r="H855" s="151"/>
      <c r="I855" s="151">
        <f>IF(D855="",E855*G855,D855*E855*G855)</f>
        <v>0</v>
      </c>
      <c r="J855" s="153"/>
    </row>
    <row r="856" spans="2:10" ht="13.5" customHeight="1">
      <c r="B856" s="149"/>
      <c r="C856" s="154" t="s">
        <v>263</v>
      </c>
      <c r="D856" s="151">
        <v>0</v>
      </c>
      <c r="E856" s="151">
        <v>0</v>
      </c>
      <c r="F856" s="152" t="s">
        <v>260</v>
      </c>
      <c r="G856" s="151">
        <v>0</v>
      </c>
      <c r="H856" s="151"/>
      <c r="I856" s="151">
        <f>IF(D856="",E856*G856,D856*E856*G856)</f>
        <v>0</v>
      </c>
      <c r="J856" s="153"/>
    </row>
    <row r="857" spans="2:10" ht="13.5" customHeight="1">
      <c r="B857" s="149"/>
      <c r="C857" s="154" t="s">
        <v>493</v>
      </c>
      <c r="D857" s="151">
        <v>0</v>
      </c>
      <c r="E857" s="151">
        <v>0</v>
      </c>
      <c r="F857" s="152" t="s">
        <v>260</v>
      </c>
      <c r="G857" s="151">
        <v>0</v>
      </c>
      <c r="H857" s="151"/>
      <c r="I857" s="151">
        <f>IF(D857="",E857*G857,D857*E857*G857)</f>
        <v>0</v>
      </c>
      <c r="J857" s="153"/>
    </row>
    <row r="858" spans="2:10" ht="13.5" customHeight="1">
      <c r="B858" s="149"/>
      <c r="C858" s="154" t="s">
        <v>492</v>
      </c>
      <c r="D858" s="151">
        <v>0</v>
      </c>
      <c r="E858" s="151">
        <v>0</v>
      </c>
      <c r="F858" s="152" t="s">
        <v>260</v>
      </c>
      <c r="G858" s="151">
        <v>0</v>
      </c>
      <c r="H858" s="151"/>
      <c r="I858" s="151">
        <f>IF(D858="",E858*G858,D858*E858*G858)</f>
        <v>0</v>
      </c>
      <c r="J858" s="153"/>
    </row>
    <row r="859" spans="2:10" ht="13.5" customHeight="1">
      <c r="B859" s="149"/>
      <c r="C859" s="154" t="s">
        <v>562</v>
      </c>
      <c r="D859" s="151">
        <v>0</v>
      </c>
      <c r="E859" s="151">
        <v>0</v>
      </c>
      <c r="F859" s="152" t="s">
        <v>574</v>
      </c>
      <c r="G859" s="151">
        <v>0</v>
      </c>
      <c r="H859" s="151"/>
      <c r="I859" s="151">
        <f>IF(D859="",E859*G859,D859*E859*G859)</f>
        <v>0</v>
      </c>
      <c r="J859" s="153">
        <f>SUM(I855:I859)</f>
        <v>0</v>
      </c>
    </row>
    <row r="860" spans="2:10" ht="13.5" customHeight="1">
      <c r="B860" s="149">
        <v>784</v>
      </c>
      <c r="C860" s="181" t="s">
        <v>264</v>
      </c>
      <c r="D860" s="194"/>
      <c r="E860" s="151"/>
      <c r="F860" s="152"/>
      <c r="G860" s="151"/>
      <c r="H860" s="151"/>
      <c r="I860" s="151"/>
      <c r="J860" s="153"/>
    </row>
    <row r="861" spans="2:10" ht="13.5" customHeight="1">
      <c r="B861" s="149"/>
      <c r="C861" s="154" t="s">
        <v>359</v>
      </c>
      <c r="D861" s="151">
        <v>0</v>
      </c>
      <c r="E861" s="151">
        <v>0</v>
      </c>
      <c r="F861" s="152" t="s">
        <v>260</v>
      </c>
      <c r="G861" s="151">
        <v>0</v>
      </c>
      <c r="H861" s="151"/>
      <c r="I861" s="151">
        <f aca="true" t="shared" si="68" ref="I861:I866">IF(D861="",E861*G861,D861*E861*G861)</f>
        <v>0</v>
      </c>
      <c r="J861" s="153"/>
    </row>
    <row r="862" spans="2:10" ht="13.5" customHeight="1">
      <c r="B862" s="149"/>
      <c r="C862" s="154" t="s">
        <v>360</v>
      </c>
      <c r="D862" s="151">
        <v>0</v>
      </c>
      <c r="E862" s="151">
        <v>0</v>
      </c>
      <c r="F862" s="152" t="s">
        <v>574</v>
      </c>
      <c r="G862" s="151">
        <v>0</v>
      </c>
      <c r="H862" s="151"/>
      <c r="I862" s="151">
        <f t="shared" si="68"/>
        <v>0</v>
      </c>
      <c r="J862" s="153"/>
    </row>
    <row r="863" spans="2:10" ht="13.5" customHeight="1">
      <c r="B863" s="149"/>
      <c r="C863" s="154" t="s">
        <v>563</v>
      </c>
      <c r="D863" s="151">
        <v>0</v>
      </c>
      <c r="E863" s="151">
        <v>0</v>
      </c>
      <c r="F863" s="152" t="s">
        <v>260</v>
      </c>
      <c r="G863" s="151">
        <v>0</v>
      </c>
      <c r="H863" s="151"/>
      <c r="I863" s="151">
        <f t="shared" si="68"/>
        <v>0</v>
      </c>
      <c r="J863" s="153"/>
    </row>
    <row r="864" spans="2:10" ht="13.5" customHeight="1">
      <c r="B864" s="149"/>
      <c r="C864" s="154" t="s">
        <v>361</v>
      </c>
      <c r="D864" s="151">
        <v>0</v>
      </c>
      <c r="E864" s="151">
        <v>0</v>
      </c>
      <c r="F864" s="152" t="s">
        <v>260</v>
      </c>
      <c r="G864" s="151">
        <v>0</v>
      </c>
      <c r="H864" s="151"/>
      <c r="I864" s="151">
        <f t="shared" si="68"/>
        <v>0</v>
      </c>
      <c r="J864" s="153"/>
    </row>
    <row r="865" spans="2:10" ht="13.5" customHeight="1">
      <c r="B865" s="149"/>
      <c r="C865" s="154" t="s">
        <v>362</v>
      </c>
      <c r="D865" s="151">
        <v>0</v>
      </c>
      <c r="E865" s="151">
        <v>0</v>
      </c>
      <c r="F865" s="152" t="s">
        <v>260</v>
      </c>
      <c r="G865" s="151">
        <v>0</v>
      </c>
      <c r="H865" s="151"/>
      <c r="I865" s="151">
        <f t="shared" si="68"/>
        <v>0</v>
      </c>
      <c r="J865" s="153"/>
    </row>
    <row r="866" spans="2:10" ht="13.5" customHeight="1">
      <c r="B866" s="149"/>
      <c r="C866" s="154" t="s">
        <v>363</v>
      </c>
      <c r="D866" s="151">
        <v>0</v>
      </c>
      <c r="E866" s="151">
        <v>0</v>
      </c>
      <c r="F866" s="152" t="s">
        <v>260</v>
      </c>
      <c r="G866" s="151">
        <v>0</v>
      </c>
      <c r="H866" s="151"/>
      <c r="I866" s="151">
        <f t="shared" si="68"/>
        <v>0</v>
      </c>
      <c r="J866" s="153">
        <f>SUM(I861:I866)</f>
        <v>0</v>
      </c>
    </row>
    <row r="867" spans="2:10" ht="13.5" customHeight="1">
      <c r="B867" s="149">
        <v>785</v>
      </c>
      <c r="C867" s="181" t="s">
        <v>265</v>
      </c>
      <c r="D867" s="194"/>
      <c r="E867" s="151"/>
      <c r="F867" s="152"/>
      <c r="G867" s="151"/>
      <c r="H867" s="151"/>
      <c r="I867" s="151"/>
      <c r="J867" s="153" t="s">
        <v>14</v>
      </c>
    </row>
    <row r="868" spans="2:10" ht="13.5" customHeight="1">
      <c r="B868" s="149"/>
      <c r="C868" s="154" t="s">
        <v>266</v>
      </c>
      <c r="D868" s="151">
        <v>0</v>
      </c>
      <c r="E868" s="151">
        <v>0</v>
      </c>
      <c r="F868" s="152" t="s">
        <v>577</v>
      </c>
      <c r="G868" s="151">
        <v>0</v>
      </c>
      <c r="H868" s="151"/>
      <c r="I868" s="151">
        <f>IF(D868="",E868*G868,D868*E868*G868)</f>
        <v>0</v>
      </c>
      <c r="J868" s="153">
        <f>I868</f>
        <v>0</v>
      </c>
    </row>
    <row r="869" spans="2:10" ht="13.5" customHeight="1">
      <c r="B869" s="149">
        <v>786</v>
      </c>
      <c r="C869" s="181" t="s">
        <v>364</v>
      </c>
      <c r="D869" s="151"/>
      <c r="E869" s="151"/>
      <c r="F869" s="152"/>
      <c r="G869" s="151"/>
      <c r="H869" s="151"/>
      <c r="I869" s="151"/>
      <c r="J869" s="153"/>
    </row>
    <row r="870" spans="2:10" ht="13.5" customHeight="1">
      <c r="B870" s="149"/>
      <c r="C870" s="154" t="s">
        <v>365</v>
      </c>
      <c r="D870" s="151">
        <v>0</v>
      </c>
      <c r="E870" s="151">
        <v>0</v>
      </c>
      <c r="F870" s="152" t="s">
        <v>574</v>
      </c>
      <c r="G870" s="151">
        <v>0</v>
      </c>
      <c r="H870" s="151"/>
      <c r="I870" s="151">
        <f>IF(D870="",E870*G870,D870*E870*G870)</f>
        <v>0</v>
      </c>
      <c r="J870" s="153">
        <f>I870</f>
        <v>0</v>
      </c>
    </row>
    <row r="871" spans="2:10" ht="13.5" customHeight="1">
      <c r="B871" s="149">
        <v>787</v>
      </c>
      <c r="C871" s="181" t="s">
        <v>366</v>
      </c>
      <c r="D871" s="194"/>
      <c r="E871" s="151"/>
      <c r="F871" s="152"/>
      <c r="G871" s="151"/>
      <c r="H871" s="151"/>
      <c r="I871" s="151"/>
      <c r="J871" s="153"/>
    </row>
    <row r="872" spans="2:10" ht="13.5" customHeight="1">
      <c r="B872" s="149"/>
      <c r="C872" s="154" t="s">
        <v>255</v>
      </c>
      <c r="D872" s="151">
        <v>0</v>
      </c>
      <c r="E872" s="151">
        <v>0</v>
      </c>
      <c r="F872" s="152" t="s">
        <v>576</v>
      </c>
      <c r="G872" s="151">
        <v>0</v>
      </c>
      <c r="H872" s="151"/>
      <c r="I872" s="151">
        <f aca="true" t="shared" si="69" ref="I872:I878">IF(D872="",E872*G872,D872*E872*G872)</f>
        <v>0</v>
      </c>
      <c r="J872" s="153"/>
    </row>
    <row r="873" spans="2:10" ht="13.5" customHeight="1">
      <c r="B873" s="149"/>
      <c r="C873" s="154" t="s">
        <v>257</v>
      </c>
      <c r="D873" s="151">
        <v>0</v>
      </c>
      <c r="E873" s="151">
        <v>0</v>
      </c>
      <c r="F873" s="152" t="s">
        <v>576</v>
      </c>
      <c r="G873" s="151">
        <v>0</v>
      </c>
      <c r="H873" s="151"/>
      <c r="I873" s="151">
        <f t="shared" si="69"/>
        <v>0</v>
      </c>
      <c r="J873" s="153"/>
    </row>
    <row r="874" spans="2:10" ht="13.5" customHeight="1">
      <c r="B874" s="149"/>
      <c r="C874" s="154" t="s">
        <v>367</v>
      </c>
      <c r="D874" s="151">
        <v>0</v>
      </c>
      <c r="E874" s="151">
        <v>0</v>
      </c>
      <c r="F874" s="152" t="s">
        <v>260</v>
      </c>
      <c r="G874" s="151">
        <v>0</v>
      </c>
      <c r="H874" s="151"/>
      <c r="I874" s="151">
        <f>IF(D874="",E874*G874,D874*E874*G874)</f>
        <v>0</v>
      </c>
      <c r="J874" s="153"/>
    </row>
    <row r="875" spans="2:10" ht="13.5" customHeight="1">
      <c r="B875" s="149"/>
      <c r="C875" s="154" t="s">
        <v>562</v>
      </c>
      <c r="D875" s="151">
        <v>0</v>
      </c>
      <c r="E875" s="151">
        <v>0</v>
      </c>
      <c r="F875" s="152" t="s">
        <v>574</v>
      </c>
      <c r="G875" s="151">
        <v>0</v>
      </c>
      <c r="H875" s="151"/>
      <c r="I875" s="151">
        <f t="shared" si="69"/>
        <v>0</v>
      </c>
      <c r="J875" s="153"/>
    </row>
    <row r="876" spans="2:10" ht="13.5" customHeight="1">
      <c r="B876" s="149"/>
      <c r="C876" s="154" t="s">
        <v>561</v>
      </c>
      <c r="D876" s="151">
        <v>0</v>
      </c>
      <c r="E876" s="151">
        <v>0</v>
      </c>
      <c r="F876" s="152" t="s">
        <v>574</v>
      </c>
      <c r="G876" s="151">
        <v>0</v>
      </c>
      <c r="H876" s="151"/>
      <c r="I876" s="151">
        <f t="shared" si="69"/>
        <v>0</v>
      </c>
      <c r="J876" s="153"/>
    </row>
    <row r="877" spans="2:10" ht="13.5" customHeight="1">
      <c r="B877" s="149"/>
      <c r="C877" s="154" t="s">
        <v>560</v>
      </c>
      <c r="D877" s="151">
        <v>0</v>
      </c>
      <c r="E877" s="151">
        <v>0</v>
      </c>
      <c r="F877" s="152" t="s">
        <v>574</v>
      </c>
      <c r="G877" s="151">
        <v>0</v>
      </c>
      <c r="H877" s="151"/>
      <c r="I877" s="151">
        <f t="shared" si="69"/>
        <v>0</v>
      </c>
      <c r="J877" s="153"/>
    </row>
    <row r="878" spans="2:10" ht="13.5" customHeight="1">
      <c r="B878" s="149"/>
      <c r="C878" s="154" t="s">
        <v>494</v>
      </c>
      <c r="D878" s="151">
        <v>0</v>
      </c>
      <c r="E878" s="151">
        <v>0</v>
      </c>
      <c r="F878" s="152" t="s">
        <v>574</v>
      </c>
      <c r="G878" s="151">
        <v>0</v>
      </c>
      <c r="H878" s="151"/>
      <c r="I878" s="151">
        <f t="shared" si="69"/>
        <v>0</v>
      </c>
      <c r="J878" s="153">
        <f>SUM(I872:I878)</f>
        <v>0</v>
      </c>
    </row>
    <row r="879" spans="2:10" ht="13.5" customHeight="1">
      <c r="B879" s="149">
        <v>788</v>
      </c>
      <c r="C879" s="181" t="s">
        <v>559</v>
      </c>
      <c r="D879" s="151">
        <v>0</v>
      </c>
      <c r="E879" s="151">
        <v>0</v>
      </c>
      <c r="F879" s="152" t="s">
        <v>574</v>
      </c>
      <c r="G879" s="151">
        <v>0</v>
      </c>
      <c r="H879" s="194"/>
      <c r="I879" s="151">
        <f>IF(D879="",E879*G879,D879*E879*G879)</f>
        <v>0</v>
      </c>
      <c r="J879" s="153">
        <f>I879</f>
        <v>0</v>
      </c>
    </row>
    <row r="880" spans="2:10" ht="12.75" customHeight="1">
      <c r="B880" s="149">
        <v>789</v>
      </c>
      <c r="C880" s="181" t="s">
        <v>267</v>
      </c>
      <c r="D880" s="151">
        <v>0</v>
      </c>
      <c r="E880" s="151">
        <v>0</v>
      </c>
      <c r="F880" s="152" t="s">
        <v>314</v>
      </c>
      <c r="G880" s="151">
        <v>0</v>
      </c>
      <c r="H880" s="151"/>
      <c r="I880" s="151">
        <f>IF(D880="",E880*G880,D880*E880*G880)</f>
        <v>0</v>
      </c>
      <c r="J880" s="153">
        <f>I880</f>
        <v>0</v>
      </c>
    </row>
    <row r="881" spans="2:10" ht="12.75" customHeight="1">
      <c r="B881" s="245">
        <v>790</v>
      </c>
      <c r="C881" s="181" t="s">
        <v>536</v>
      </c>
      <c r="D881" s="151"/>
      <c r="E881" s="151"/>
      <c r="F881" s="152"/>
      <c r="G881" s="151"/>
      <c r="H881" s="151"/>
      <c r="I881" s="151"/>
      <c r="J881" s="153"/>
    </row>
    <row r="882" spans="2:10" ht="12.75" customHeight="1">
      <c r="B882" s="245"/>
      <c r="C882" s="154" t="s">
        <v>537</v>
      </c>
      <c r="D882" s="151">
        <v>0</v>
      </c>
      <c r="E882" s="151">
        <v>0</v>
      </c>
      <c r="F882" s="152" t="s">
        <v>314</v>
      </c>
      <c r="G882" s="151">
        <v>0</v>
      </c>
      <c r="H882" s="151"/>
      <c r="I882" s="151">
        <f aca="true" t="shared" si="70" ref="I882:I888">IF(D882="",E882*G882,D882*E882*G882)</f>
        <v>0</v>
      </c>
      <c r="J882" s="153"/>
    </row>
    <row r="883" spans="2:10" ht="12.75" customHeight="1">
      <c r="B883" s="245"/>
      <c r="C883" s="154" t="s">
        <v>538</v>
      </c>
      <c r="D883" s="151">
        <v>0</v>
      </c>
      <c r="E883" s="151">
        <v>0</v>
      </c>
      <c r="F883" s="152" t="s">
        <v>314</v>
      </c>
      <c r="G883" s="151">
        <v>0</v>
      </c>
      <c r="H883" s="151"/>
      <c r="I883" s="151">
        <f t="shared" si="70"/>
        <v>0</v>
      </c>
      <c r="J883" s="153"/>
    </row>
    <row r="884" spans="2:10" ht="12.75" customHeight="1">
      <c r="B884" s="245"/>
      <c r="C884" s="154" t="s">
        <v>539</v>
      </c>
      <c r="D884" s="151">
        <v>0</v>
      </c>
      <c r="E884" s="151">
        <v>0</v>
      </c>
      <c r="F884" s="152" t="s">
        <v>314</v>
      </c>
      <c r="G884" s="151">
        <v>0</v>
      </c>
      <c r="H884" s="151"/>
      <c r="I884" s="151">
        <f t="shared" si="70"/>
        <v>0</v>
      </c>
      <c r="J884" s="153"/>
    </row>
    <row r="885" spans="2:10" ht="12.75" customHeight="1">
      <c r="B885" s="245"/>
      <c r="C885" s="154" t="s">
        <v>540</v>
      </c>
      <c r="D885" s="151">
        <v>0</v>
      </c>
      <c r="E885" s="151">
        <v>0</v>
      </c>
      <c r="F885" s="152" t="s">
        <v>314</v>
      </c>
      <c r="G885" s="151">
        <v>0</v>
      </c>
      <c r="H885" s="151"/>
      <c r="I885" s="151">
        <f t="shared" si="70"/>
        <v>0</v>
      </c>
      <c r="J885" s="153"/>
    </row>
    <row r="886" spans="2:10" ht="12.75" customHeight="1">
      <c r="B886" s="245"/>
      <c r="C886" s="154" t="s">
        <v>541</v>
      </c>
      <c r="D886" s="151">
        <v>0</v>
      </c>
      <c r="E886" s="151">
        <v>0</v>
      </c>
      <c r="F886" s="152" t="s">
        <v>314</v>
      </c>
      <c r="G886" s="151">
        <v>0</v>
      </c>
      <c r="H886" s="151"/>
      <c r="I886" s="151">
        <f t="shared" si="70"/>
        <v>0</v>
      </c>
      <c r="J886" s="153"/>
    </row>
    <row r="887" spans="2:10" ht="12.75" customHeight="1">
      <c r="B887" s="245"/>
      <c r="C887" s="154" t="s">
        <v>542</v>
      </c>
      <c r="D887" s="151">
        <v>0</v>
      </c>
      <c r="E887" s="151">
        <v>0</v>
      </c>
      <c r="F887" s="152" t="s">
        <v>314</v>
      </c>
      <c r="G887" s="151">
        <v>0</v>
      </c>
      <c r="H887" s="151"/>
      <c r="I887" s="151">
        <f t="shared" si="70"/>
        <v>0</v>
      </c>
      <c r="J887" s="153"/>
    </row>
    <row r="888" spans="2:10" ht="12.75" customHeight="1">
      <c r="B888" s="245"/>
      <c r="C888" s="154" t="s">
        <v>548</v>
      </c>
      <c r="D888" s="151">
        <v>0</v>
      </c>
      <c r="E888" s="151">
        <v>0</v>
      </c>
      <c r="F888" s="152" t="s">
        <v>314</v>
      </c>
      <c r="G888" s="151">
        <v>0</v>
      </c>
      <c r="H888" s="151"/>
      <c r="I888" s="151">
        <f t="shared" si="70"/>
        <v>0</v>
      </c>
      <c r="J888" s="153">
        <f>I882+I883+I884+I885+I886+I887+I888</f>
        <v>0</v>
      </c>
    </row>
    <row r="889" spans="2:10" ht="13.5" customHeight="1">
      <c r="B889" s="239">
        <v>799</v>
      </c>
      <c r="D889" s="151">
        <v>0</v>
      </c>
      <c r="E889" s="151">
        <v>0</v>
      </c>
      <c r="F889" s="152" t="s">
        <v>314</v>
      </c>
      <c r="G889" s="151">
        <v>0</v>
      </c>
      <c r="H889" s="151"/>
      <c r="I889" s="151">
        <f>IF(D889="",E889*G889,D889*E889*G889)</f>
        <v>0</v>
      </c>
      <c r="J889" s="153">
        <f>I889</f>
        <v>0</v>
      </c>
    </row>
    <row r="890" spans="2:10" ht="13.5" customHeight="1">
      <c r="B890" s="160"/>
      <c r="C890" s="144" t="s">
        <v>54</v>
      </c>
      <c r="D890" s="161"/>
      <c r="E890" s="162" t="s">
        <v>14</v>
      </c>
      <c r="F890" s="146"/>
      <c r="G890" s="162"/>
      <c r="H890" s="162"/>
      <c r="I890" s="146"/>
      <c r="J890" s="163">
        <f>SUM(J744:J889)</f>
        <v>0</v>
      </c>
    </row>
    <row r="891" spans="2:10" ht="13.5" customHeight="1">
      <c r="B891" s="164"/>
      <c r="C891" s="165"/>
      <c r="D891" s="166"/>
      <c r="E891" s="165"/>
      <c r="F891" s="167"/>
      <c r="G891" s="165"/>
      <c r="H891" s="165"/>
      <c r="I891" s="165"/>
      <c r="J891" s="165"/>
    </row>
    <row r="892" spans="2:10" ht="13.5" customHeight="1">
      <c r="B892" s="143">
        <v>27</v>
      </c>
      <c r="C892" s="144" t="s">
        <v>36</v>
      </c>
      <c r="D892" s="145" t="s">
        <v>43</v>
      </c>
      <c r="E892" s="146" t="s">
        <v>44</v>
      </c>
      <c r="F892" s="146" t="s">
        <v>45</v>
      </c>
      <c r="G892" s="146" t="s">
        <v>46</v>
      </c>
      <c r="H892" s="147"/>
      <c r="I892" s="146" t="s">
        <v>47</v>
      </c>
      <c r="J892" s="148" t="s">
        <v>15</v>
      </c>
    </row>
    <row r="893" spans="2:10" ht="13.5" customHeight="1">
      <c r="B893" s="149">
        <v>800</v>
      </c>
      <c r="C893" s="154" t="s">
        <v>268</v>
      </c>
      <c r="D893" s="151">
        <v>0</v>
      </c>
      <c r="E893" s="151">
        <v>0</v>
      </c>
      <c r="F893" s="152" t="s">
        <v>314</v>
      </c>
      <c r="G893" s="151">
        <v>0</v>
      </c>
      <c r="H893" s="151"/>
      <c r="I893" s="151">
        <f aca="true" t="shared" si="71" ref="I893:I899">IF(D893="",E893*G893,D893*E893*G893)</f>
        <v>0</v>
      </c>
      <c r="J893" s="153">
        <f aca="true" t="shared" si="72" ref="J893:J899">I893</f>
        <v>0</v>
      </c>
    </row>
    <row r="894" spans="2:10" ht="13.5" customHeight="1">
      <c r="B894" s="149">
        <v>801</v>
      </c>
      <c r="C894" s="154" t="s">
        <v>269</v>
      </c>
      <c r="D894" s="151">
        <v>0</v>
      </c>
      <c r="E894" s="151">
        <v>0</v>
      </c>
      <c r="F894" s="152" t="s">
        <v>314</v>
      </c>
      <c r="G894" s="151">
        <v>0</v>
      </c>
      <c r="H894" s="151"/>
      <c r="I894" s="151">
        <f t="shared" si="71"/>
        <v>0</v>
      </c>
      <c r="J894" s="153">
        <f t="shared" si="72"/>
        <v>0</v>
      </c>
    </row>
    <row r="895" spans="2:10" ht="13.5" customHeight="1">
      <c r="B895" s="149">
        <v>803</v>
      </c>
      <c r="C895" s="154" t="s">
        <v>270</v>
      </c>
      <c r="D895" s="151">
        <v>0</v>
      </c>
      <c r="E895" s="151">
        <v>0</v>
      </c>
      <c r="F895" s="152" t="s">
        <v>314</v>
      </c>
      <c r="G895" s="151">
        <v>0</v>
      </c>
      <c r="H895" s="151"/>
      <c r="I895" s="151">
        <f t="shared" si="71"/>
        <v>0</v>
      </c>
      <c r="J895" s="153">
        <f t="shared" si="72"/>
        <v>0</v>
      </c>
    </row>
    <row r="896" spans="2:10" ht="13.5" customHeight="1">
      <c r="B896" s="149">
        <v>804</v>
      </c>
      <c r="C896" s="154" t="s">
        <v>495</v>
      </c>
      <c r="D896" s="151">
        <v>0</v>
      </c>
      <c r="E896" s="151">
        <v>0</v>
      </c>
      <c r="F896" s="152" t="s">
        <v>314</v>
      </c>
      <c r="G896" s="151">
        <v>0</v>
      </c>
      <c r="H896" s="151"/>
      <c r="I896" s="151">
        <f t="shared" si="71"/>
        <v>0</v>
      </c>
      <c r="J896" s="153">
        <f t="shared" si="72"/>
        <v>0</v>
      </c>
    </row>
    <row r="897" spans="2:10" ht="13.5" customHeight="1">
      <c r="B897" s="149">
        <v>806</v>
      </c>
      <c r="C897" s="154" t="s">
        <v>271</v>
      </c>
      <c r="D897" s="151">
        <v>0</v>
      </c>
      <c r="E897" s="151">
        <v>0</v>
      </c>
      <c r="F897" s="152" t="s">
        <v>314</v>
      </c>
      <c r="G897" s="151">
        <v>0</v>
      </c>
      <c r="H897" s="151"/>
      <c r="I897" s="151">
        <f t="shared" si="71"/>
        <v>0</v>
      </c>
      <c r="J897" s="153">
        <f t="shared" si="72"/>
        <v>0</v>
      </c>
    </row>
    <row r="898" spans="2:10" ht="13.5" customHeight="1">
      <c r="B898" s="149">
        <v>807</v>
      </c>
      <c r="C898" s="154" t="s">
        <v>272</v>
      </c>
      <c r="D898" s="151">
        <v>0</v>
      </c>
      <c r="E898" s="151">
        <v>0</v>
      </c>
      <c r="F898" s="152" t="s">
        <v>314</v>
      </c>
      <c r="G898" s="151">
        <v>0</v>
      </c>
      <c r="H898" s="151"/>
      <c r="I898" s="197">
        <f t="shared" si="71"/>
        <v>0</v>
      </c>
      <c r="J898" s="153">
        <f t="shared" si="72"/>
        <v>0</v>
      </c>
    </row>
    <row r="899" spans="2:10" ht="13.5" customHeight="1">
      <c r="B899" s="149">
        <v>809</v>
      </c>
      <c r="C899" s="198"/>
      <c r="D899" s="155">
        <v>0</v>
      </c>
      <c r="E899" s="199">
        <v>0</v>
      </c>
      <c r="F899" s="200" t="s">
        <v>314</v>
      </c>
      <c r="G899" s="199">
        <v>0</v>
      </c>
      <c r="H899" s="199"/>
      <c r="I899" s="155">
        <f t="shared" si="71"/>
        <v>0</v>
      </c>
      <c r="J899" s="153">
        <f t="shared" si="72"/>
        <v>0</v>
      </c>
    </row>
    <row r="900" spans="2:10" ht="13.5" customHeight="1">
      <c r="B900" s="160"/>
      <c r="C900" s="144" t="s">
        <v>54</v>
      </c>
      <c r="D900" s="161"/>
      <c r="E900" s="162" t="s">
        <v>14</v>
      </c>
      <c r="F900" s="146"/>
      <c r="G900" s="162"/>
      <c r="H900" s="162"/>
      <c r="I900" s="146"/>
      <c r="J900" s="163">
        <f>SUM(J893:J899)</f>
        <v>0</v>
      </c>
    </row>
    <row r="902" spans="2:10" ht="13.5" customHeight="1">
      <c r="B902" s="44">
        <v>28</v>
      </c>
      <c r="C902" s="45" t="s">
        <v>37</v>
      </c>
      <c r="D902" s="39" t="s">
        <v>43</v>
      </c>
      <c r="E902" s="40" t="s">
        <v>44</v>
      </c>
      <c r="F902" s="42" t="s">
        <v>45</v>
      </c>
      <c r="G902" s="40" t="s">
        <v>46</v>
      </c>
      <c r="H902" s="42"/>
      <c r="I902" s="40" t="s">
        <v>47</v>
      </c>
      <c r="J902" s="46" t="s">
        <v>15</v>
      </c>
    </row>
    <row r="903" spans="2:10" ht="13.5" customHeight="1">
      <c r="B903" s="47">
        <v>820</v>
      </c>
      <c r="C903" s="71" t="s">
        <v>496</v>
      </c>
      <c r="D903" s="27">
        <v>0</v>
      </c>
      <c r="E903" s="27">
        <v>0</v>
      </c>
      <c r="F903" s="72" t="s">
        <v>314</v>
      </c>
      <c r="G903" s="27">
        <v>0</v>
      </c>
      <c r="H903" s="27"/>
      <c r="I903" s="27">
        <f>IF(D903="",E903*G903,D903*E903*G903)</f>
        <v>0</v>
      </c>
      <c r="J903" s="28">
        <f>I903</f>
        <v>0</v>
      </c>
    </row>
    <row r="904" spans="2:10" ht="13.5" customHeight="1">
      <c r="B904" s="47">
        <v>822</v>
      </c>
      <c r="C904" s="71" t="s">
        <v>497</v>
      </c>
      <c r="D904" s="27">
        <v>0</v>
      </c>
      <c r="E904" s="27">
        <v>0</v>
      </c>
      <c r="F904" s="72" t="s">
        <v>314</v>
      </c>
      <c r="G904" s="27">
        <v>0</v>
      </c>
      <c r="H904" s="27"/>
      <c r="I904" s="27">
        <f>IF(D904="",E904*G904,D904*E904*G904)</f>
        <v>0</v>
      </c>
      <c r="J904" s="28">
        <f>I904</f>
        <v>0</v>
      </c>
    </row>
    <row r="905" spans="2:10" ht="13.5" customHeight="1">
      <c r="B905" s="47">
        <v>839</v>
      </c>
      <c r="C905" s="106"/>
      <c r="D905" s="27">
        <v>0</v>
      </c>
      <c r="E905" s="64">
        <v>0</v>
      </c>
      <c r="F905" s="107" t="s">
        <v>314</v>
      </c>
      <c r="G905" s="64">
        <v>0</v>
      </c>
      <c r="H905" s="64"/>
      <c r="I905" s="27">
        <f>IF(D905="",E905*G905,D905*E905*G905)</f>
        <v>0</v>
      </c>
      <c r="J905" s="28">
        <f>I905</f>
        <v>0</v>
      </c>
    </row>
    <row r="906" spans="2:10" ht="13.5" customHeight="1">
      <c r="B906" s="44"/>
      <c r="C906" s="45" t="s">
        <v>54</v>
      </c>
      <c r="D906" s="38"/>
      <c r="E906" s="37" t="s">
        <v>14</v>
      </c>
      <c r="F906" s="37"/>
      <c r="G906" s="37"/>
      <c r="H906" s="37"/>
      <c r="I906" s="40"/>
      <c r="J906" s="41">
        <f>SUM(J903:J905)</f>
        <v>0</v>
      </c>
    </row>
    <row r="908" spans="2:10" ht="13.5" customHeight="1">
      <c r="B908" s="44">
        <v>29</v>
      </c>
      <c r="C908" s="133" t="s">
        <v>387</v>
      </c>
      <c r="D908" s="39" t="s">
        <v>43</v>
      </c>
      <c r="E908" s="40" t="s">
        <v>44</v>
      </c>
      <c r="F908" s="42" t="s">
        <v>45</v>
      </c>
      <c r="G908" s="40" t="s">
        <v>46</v>
      </c>
      <c r="H908" s="42"/>
      <c r="I908" s="40" t="s">
        <v>47</v>
      </c>
      <c r="J908" s="46" t="s">
        <v>15</v>
      </c>
    </row>
    <row r="909" spans="2:10" ht="13.5" customHeight="1">
      <c r="B909" s="47">
        <v>840</v>
      </c>
      <c r="C909" s="71" t="s">
        <v>498</v>
      </c>
      <c r="D909" s="27">
        <v>0</v>
      </c>
      <c r="E909" s="27">
        <v>0</v>
      </c>
      <c r="F909" s="72" t="s">
        <v>314</v>
      </c>
      <c r="G909" s="235">
        <v>0</v>
      </c>
      <c r="H909" s="27"/>
      <c r="I909" s="27">
        <f aca="true" t="shared" si="73" ref="I909:I916">IF(D909="",E909*G909,D909*E909*G909)</f>
        <v>0</v>
      </c>
      <c r="J909" s="28">
        <f aca="true" t="shared" si="74" ref="J909:J916">I909</f>
        <v>0</v>
      </c>
    </row>
    <row r="910" spans="2:10" ht="13.5" customHeight="1">
      <c r="B910" s="47">
        <v>942</v>
      </c>
      <c r="C910" s="71" t="s">
        <v>499</v>
      </c>
      <c r="D910" s="27">
        <v>0</v>
      </c>
      <c r="E910" s="27">
        <v>0</v>
      </c>
      <c r="F910" s="72" t="s">
        <v>314</v>
      </c>
      <c r="G910" s="235">
        <v>0</v>
      </c>
      <c r="H910" s="27"/>
      <c r="I910" s="27">
        <f t="shared" si="73"/>
        <v>0</v>
      </c>
      <c r="J910" s="28">
        <f t="shared" si="74"/>
        <v>0</v>
      </c>
    </row>
    <row r="911" spans="2:10" ht="13.5" customHeight="1">
      <c r="B911" s="47">
        <v>844</v>
      </c>
      <c r="C911" s="71" t="s">
        <v>500</v>
      </c>
      <c r="D911" s="27">
        <v>0</v>
      </c>
      <c r="E911" s="27">
        <v>0</v>
      </c>
      <c r="F911" s="72" t="s">
        <v>314</v>
      </c>
      <c r="G911" s="27">
        <v>0</v>
      </c>
      <c r="H911" s="27"/>
      <c r="I911" s="27">
        <f t="shared" si="73"/>
        <v>0</v>
      </c>
      <c r="J911" s="28">
        <f t="shared" si="74"/>
        <v>0</v>
      </c>
    </row>
    <row r="912" spans="2:10" ht="13.5" customHeight="1">
      <c r="B912" s="47">
        <v>846</v>
      </c>
      <c r="C912" s="71" t="s">
        <v>501</v>
      </c>
      <c r="D912" s="27">
        <v>0</v>
      </c>
      <c r="E912" s="27">
        <v>0</v>
      </c>
      <c r="F912" s="72" t="s">
        <v>314</v>
      </c>
      <c r="G912" s="27">
        <v>0</v>
      </c>
      <c r="H912" s="27"/>
      <c r="I912" s="27">
        <f t="shared" si="73"/>
        <v>0</v>
      </c>
      <c r="J912" s="28">
        <f t="shared" si="74"/>
        <v>0</v>
      </c>
    </row>
    <row r="913" spans="2:10" ht="13.5" customHeight="1">
      <c r="B913" s="47">
        <v>848</v>
      </c>
      <c r="C913" s="71" t="s">
        <v>502</v>
      </c>
      <c r="D913" s="27">
        <v>0</v>
      </c>
      <c r="E913" s="27">
        <v>0</v>
      </c>
      <c r="F913" s="72" t="s">
        <v>314</v>
      </c>
      <c r="G913" s="27">
        <v>0</v>
      </c>
      <c r="H913" s="27"/>
      <c r="I913" s="27">
        <f t="shared" si="73"/>
        <v>0</v>
      </c>
      <c r="J913" s="28">
        <f t="shared" si="74"/>
        <v>0</v>
      </c>
    </row>
    <row r="914" spans="2:10" ht="13.5" customHeight="1">
      <c r="B914" s="47">
        <v>852</v>
      </c>
      <c r="C914" s="71" t="s">
        <v>503</v>
      </c>
      <c r="D914" s="27">
        <v>0</v>
      </c>
      <c r="E914" s="27">
        <v>0</v>
      </c>
      <c r="F914" s="72" t="s">
        <v>314</v>
      </c>
      <c r="G914" s="27">
        <v>0</v>
      </c>
      <c r="H914" s="27"/>
      <c r="I914" s="27">
        <f t="shared" si="73"/>
        <v>0</v>
      </c>
      <c r="J914" s="28">
        <f t="shared" si="74"/>
        <v>0</v>
      </c>
    </row>
    <row r="915" spans="2:10" ht="13.5" customHeight="1">
      <c r="B915" s="47">
        <v>853</v>
      </c>
      <c r="C915" s="71" t="s">
        <v>504</v>
      </c>
      <c r="D915" s="27">
        <v>0</v>
      </c>
      <c r="E915" s="27">
        <v>0</v>
      </c>
      <c r="F915" s="72" t="s">
        <v>314</v>
      </c>
      <c r="G915" s="27">
        <v>0</v>
      </c>
      <c r="H915" s="27"/>
      <c r="I915" s="27">
        <f>IF(D915="",E915*G915,D915*E915*G915)</f>
        <v>0</v>
      </c>
      <c r="J915" s="28">
        <f t="shared" si="74"/>
        <v>0</v>
      </c>
    </row>
    <row r="916" spans="2:10" ht="13.5" customHeight="1">
      <c r="B916" s="47">
        <v>854</v>
      </c>
      <c r="C916" s="106" t="s">
        <v>564</v>
      </c>
      <c r="D916" s="27">
        <v>0</v>
      </c>
      <c r="E916" s="64">
        <v>0</v>
      </c>
      <c r="F916" s="72" t="s">
        <v>314</v>
      </c>
      <c r="G916" s="64">
        <v>0</v>
      </c>
      <c r="H916" s="64"/>
      <c r="I916" s="27">
        <f t="shared" si="73"/>
        <v>0</v>
      </c>
      <c r="J916" s="28">
        <f t="shared" si="74"/>
        <v>0</v>
      </c>
    </row>
    <row r="917" spans="2:10" ht="13.5" customHeight="1">
      <c r="B917" s="140"/>
      <c r="C917" s="45" t="s">
        <v>54</v>
      </c>
      <c r="D917" s="38"/>
      <c r="E917" s="37" t="s">
        <v>14</v>
      </c>
      <c r="F917" s="42"/>
      <c r="G917" s="37"/>
      <c r="H917" s="37"/>
      <c r="I917" s="40"/>
      <c r="J917" s="41">
        <f>SUM(J909:J916)</f>
        <v>0</v>
      </c>
    </row>
    <row r="919" spans="2:10" ht="13.5" customHeight="1">
      <c r="B919" s="44">
        <v>30</v>
      </c>
      <c r="C919" s="45" t="s">
        <v>585</v>
      </c>
      <c r="D919" s="39" t="s">
        <v>43</v>
      </c>
      <c r="E919" s="40" t="s">
        <v>44</v>
      </c>
      <c r="F919" s="42" t="s">
        <v>45</v>
      </c>
      <c r="G919" s="40" t="s">
        <v>46</v>
      </c>
      <c r="H919" s="42"/>
      <c r="I919" s="40" t="s">
        <v>47</v>
      </c>
      <c r="J919" s="46" t="s">
        <v>15</v>
      </c>
    </row>
    <row r="920" spans="2:10" ht="13.5" customHeight="1">
      <c r="B920" s="47">
        <v>855</v>
      </c>
      <c r="C920" s="121" t="s">
        <v>586</v>
      </c>
      <c r="D920" s="26"/>
      <c r="E920" s="27"/>
      <c r="F920" s="72"/>
      <c r="G920" s="27"/>
      <c r="H920" s="27"/>
      <c r="I920" s="27"/>
      <c r="J920" s="28"/>
    </row>
    <row r="921" spans="2:10" ht="13.5" customHeight="1">
      <c r="B921" s="47"/>
      <c r="C921" s="121"/>
      <c r="D921" s="27">
        <v>0</v>
      </c>
      <c r="E921" s="27">
        <v>0</v>
      </c>
      <c r="F921" s="72" t="s">
        <v>314</v>
      </c>
      <c r="G921" s="27">
        <v>0</v>
      </c>
      <c r="H921" s="31"/>
      <c r="I921" s="27">
        <f>IF(D921="",E921*G921,D921*E921*G921)</f>
        <v>0</v>
      </c>
      <c r="J921" s="28"/>
    </row>
    <row r="922" spans="2:10" ht="13.5" customHeight="1">
      <c r="B922" s="47"/>
      <c r="C922" s="121"/>
      <c r="D922" s="27">
        <v>0</v>
      </c>
      <c r="E922" s="27">
        <v>0</v>
      </c>
      <c r="F922" s="72" t="s">
        <v>314</v>
      </c>
      <c r="G922" s="27">
        <v>0</v>
      </c>
      <c r="H922" s="31"/>
      <c r="I922" s="27">
        <f>IF(D922="",E922*G922,D922*E922*G922)</f>
        <v>0</v>
      </c>
      <c r="J922" s="28"/>
    </row>
    <row r="923" spans="2:10" ht="13.5" customHeight="1">
      <c r="B923" s="135"/>
      <c r="C923" s="201"/>
      <c r="D923" s="58">
        <v>0</v>
      </c>
      <c r="E923" s="58">
        <v>0</v>
      </c>
      <c r="F923" s="77" t="s">
        <v>314</v>
      </c>
      <c r="G923" s="58">
        <v>0</v>
      </c>
      <c r="H923" s="248"/>
      <c r="I923" s="250">
        <f>IF(D923="",E923*G923,D923*E923*G923)</f>
        <v>0</v>
      </c>
      <c r="J923" s="5">
        <f>SUM(I921:I923)</f>
        <v>0</v>
      </c>
    </row>
    <row r="924" spans="2:10" ht="13.5" customHeight="1">
      <c r="B924" s="130"/>
      <c r="C924" s="45" t="s">
        <v>589</v>
      </c>
      <c r="D924" s="81"/>
      <c r="E924" s="81"/>
      <c r="F924" s="82"/>
      <c r="G924" s="81"/>
      <c r="H924" s="249"/>
      <c r="I924" s="81"/>
      <c r="J924" s="41">
        <f>SUM(J921:J923)</f>
        <v>0</v>
      </c>
    </row>
    <row r="925" spans="2:10" ht="13.5" customHeight="1">
      <c r="B925" s="243">
        <v>860</v>
      </c>
      <c r="C925" s="129" t="s">
        <v>273</v>
      </c>
      <c r="D925" s="122"/>
      <c r="E925" s="122"/>
      <c r="F925" s="123"/>
      <c r="G925" s="122"/>
      <c r="H925" s="251"/>
      <c r="I925" s="122"/>
      <c r="J925" s="74"/>
    </row>
    <row r="926" spans="2:10" ht="13.5" customHeight="1">
      <c r="B926" s="47"/>
      <c r="C926" s="71" t="s">
        <v>135</v>
      </c>
      <c r="D926" s="27">
        <v>0</v>
      </c>
      <c r="E926" s="27">
        <v>0</v>
      </c>
      <c r="F926" s="72" t="s">
        <v>314</v>
      </c>
      <c r="G926" s="27">
        <v>0</v>
      </c>
      <c r="H926" s="31"/>
      <c r="I926" s="27">
        <f aca="true" t="shared" si="75" ref="I926:I931">IF(D926="",E926*G926,D926*E926*G926)</f>
        <v>0</v>
      </c>
      <c r="J926" s="28"/>
    </row>
    <row r="927" spans="2:10" ht="13.5" customHeight="1">
      <c r="B927" s="47"/>
      <c r="C927" s="71" t="s">
        <v>274</v>
      </c>
      <c r="D927" s="27">
        <v>0</v>
      </c>
      <c r="E927" s="27">
        <v>0</v>
      </c>
      <c r="F927" s="72" t="s">
        <v>314</v>
      </c>
      <c r="G927" s="27">
        <v>0</v>
      </c>
      <c r="H927" s="31"/>
      <c r="I927" s="27">
        <f t="shared" si="75"/>
        <v>0</v>
      </c>
      <c r="J927" s="28"/>
    </row>
    <row r="928" spans="2:10" ht="13.5" customHeight="1">
      <c r="B928" s="47"/>
      <c r="C928" s="71" t="s">
        <v>275</v>
      </c>
      <c r="D928" s="27">
        <v>0</v>
      </c>
      <c r="E928" s="27">
        <v>0</v>
      </c>
      <c r="F928" s="72" t="s">
        <v>314</v>
      </c>
      <c r="G928" s="27">
        <v>0</v>
      </c>
      <c r="H928" s="31"/>
      <c r="I928" s="27">
        <f t="shared" si="75"/>
        <v>0</v>
      </c>
      <c r="J928" s="28"/>
    </row>
    <row r="929" spans="2:10" ht="13.5" customHeight="1">
      <c r="B929" s="47"/>
      <c r="C929" s="71" t="s">
        <v>505</v>
      </c>
      <c r="D929" s="27">
        <v>0</v>
      </c>
      <c r="E929" s="27">
        <v>0</v>
      </c>
      <c r="F929" s="72" t="s">
        <v>314</v>
      </c>
      <c r="G929" s="27">
        <v>0</v>
      </c>
      <c r="H929" s="31"/>
      <c r="I929" s="27">
        <f t="shared" si="75"/>
        <v>0</v>
      </c>
      <c r="J929" s="28"/>
    </row>
    <row r="930" spans="2:10" ht="13.5" customHeight="1">
      <c r="B930" s="47"/>
      <c r="C930" s="71" t="s">
        <v>276</v>
      </c>
      <c r="D930" s="27">
        <v>0</v>
      </c>
      <c r="E930" s="27">
        <v>0</v>
      </c>
      <c r="F930" s="72" t="s">
        <v>574</v>
      </c>
      <c r="G930" s="27">
        <v>0</v>
      </c>
      <c r="H930" s="31"/>
      <c r="I930" s="27">
        <f t="shared" si="75"/>
        <v>0</v>
      </c>
      <c r="J930" s="28"/>
    </row>
    <row r="931" spans="2:10" ht="13.5" customHeight="1">
      <c r="B931" s="47"/>
      <c r="C931" s="71" t="s">
        <v>277</v>
      </c>
      <c r="D931" s="27">
        <v>0</v>
      </c>
      <c r="E931" s="27">
        <v>0</v>
      </c>
      <c r="F931" s="72" t="s">
        <v>314</v>
      </c>
      <c r="G931" s="27">
        <v>0</v>
      </c>
      <c r="H931" s="31"/>
      <c r="I931" s="27">
        <f t="shared" si="75"/>
        <v>0</v>
      </c>
      <c r="J931" s="28">
        <f>SUM(I926:I931)</f>
        <v>0</v>
      </c>
    </row>
    <row r="932" spans="2:10" ht="13.5" customHeight="1">
      <c r="B932" s="47">
        <v>862</v>
      </c>
      <c r="C932" s="121" t="s">
        <v>278</v>
      </c>
      <c r="D932" s="26"/>
      <c r="E932" s="27"/>
      <c r="F932" s="72"/>
      <c r="G932" s="27"/>
      <c r="H932" s="31"/>
      <c r="I932" s="27"/>
      <c r="J932" s="28"/>
    </row>
    <row r="933" spans="2:10" ht="13.5" customHeight="1">
      <c r="B933" s="47"/>
      <c r="C933" s="71" t="s">
        <v>279</v>
      </c>
      <c r="D933" s="27">
        <v>0</v>
      </c>
      <c r="E933" s="27">
        <v>0</v>
      </c>
      <c r="F933" s="72" t="s">
        <v>261</v>
      </c>
      <c r="G933" s="27">
        <v>0</v>
      </c>
      <c r="H933" s="31"/>
      <c r="I933" s="27">
        <f>IF(D933="",E933*G933,D933*E933*G933)</f>
        <v>0</v>
      </c>
      <c r="J933" s="28"/>
    </row>
    <row r="934" spans="2:10" ht="13.5" customHeight="1">
      <c r="B934" s="47"/>
      <c r="C934" s="71" t="s">
        <v>280</v>
      </c>
      <c r="D934" s="27">
        <v>0</v>
      </c>
      <c r="E934" s="27">
        <v>0</v>
      </c>
      <c r="F934" s="72" t="s">
        <v>281</v>
      </c>
      <c r="G934" s="27">
        <v>0</v>
      </c>
      <c r="H934" s="31"/>
      <c r="I934" s="27">
        <f>IF(D934="",E934*G934,D934*E934*G934)</f>
        <v>0</v>
      </c>
      <c r="J934" s="28"/>
    </row>
    <row r="935" spans="2:10" ht="13.5" customHeight="1">
      <c r="B935" s="47"/>
      <c r="C935" s="71" t="s">
        <v>282</v>
      </c>
      <c r="D935" s="27">
        <v>0</v>
      </c>
      <c r="E935" s="27">
        <v>0</v>
      </c>
      <c r="F935" s="72" t="s">
        <v>574</v>
      </c>
      <c r="G935" s="27">
        <v>0</v>
      </c>
      <c r="H935" s="31"/>
      <c r="I935" s="27">
        <f>IF(D935="",E935*G935,D935*E935*G935)</f>
        <v>0</v>
      </c>
      <c r="J935" s="28"/>
    </row>
    <row r="936" spans="2:10" ht="13.5" customHeight="1">
      <c r="B936" s="47"/>
      <c r="C936" s="71" t="s">
        <v>205</v>
      </c>
      <c r="D936" s="27">
        <v>0</v>
      </c>
      <c r="E936" s="27">
        <v>0</v>
      </c>
      <c r="F936" s="72" t="s">
        <v>261</v>
      </c>
      <c r="G936" s="27">
        <v>0</v>
      </c>
      <c r="H936" s="31"/>
      <c r="I936" s="27">
        <f>IF(D936="",E936*G936,D936*E936*G936)</f>
        <v>0</v>
      </c>
      <c r="J936" s="28">
        <f>SUM(I933:I936)</f>
        <v>0</v>
      </c>
    </row>
    <row r="937" spans="2:10" ht="13.5" customHeight="1">
      <c r="B937" s="47">
        <v>865</v>
      </c>
      <c r="C937" s="121" t="s">
        <v>283</v>
      </c>
      <c r="D937" s="26"/>
      <c r="E937" s="27"/>
      <c r="F937" s="72"/>
      <c r="G937" s="27"/>
      <c r="H937" s="31"/>
      <c r="I937" s="27"/>
      <c r="J937" s="28"/>
    </row>
    <row r="938" spans="2:10" ht="13.5" customHeight="1">
      <c r="B938" s="47"/>
      <c r="C938" s="71" t="s">
        <v>210</v>
      </c>
      <c r="D938" s="27">
        <v>0</v>
      </c>
      <c r="E938" s="27">
        <v>0</v>
      </c>
      <c r="F938" s="72" t="s">
        <v>260</v>
      </c>
      <c r="G938" s="27">
        <v>0</v>
      </c>
      <c r="H938" s="31"/>
      <c r="I938" s="27">
        <f aca="true" t="shared" si="76" ref="I938:I950">IF(D938="",E938*G938,D938*E938*G938)</f>
        <v>0</v>
      </c>
      <c r="J938" s="28"/>
    </row>
    <row r="939" spans="2:10" ht="13.5" customHeight="1">
      <c r="B939" s="47"/>
      <c r="C939" s="71" t="s">
        <v>209</v>
      </c>
      <c r="D939" s="27">
        <v>0</v>
      </c>
      <c r="E939" s="27">
        <v>0</v>
      </c>
      <c r="F939" s="72" t="s">
        <v>573</v>
      </c>
      <c r="G939" s="27">
        <v>0</v>
      </c>
      <c r="H939" s="31"/>
      <c r="I939" s="27">
        <f t="shared" si="76"/>
        <v>0</v>
      </c>
      <c r="J939" s="28"/>
    </row>
    <row r="940" spans="2:10" ht="13.5" customHeight="1">
      <c r="B940" s="47"/>
      <c r="C940" s="71" t="s">
        <v>284</v>
      </c>
      <c r="D940" s="27">
        <v>0</v>
      </c>
      <c r="E940" s="27">
        <v>0</v>
      </c>
      <c r="F940" s="72" t="s">
        <v>575</v>
      </c>
      <c r="G940" s="27">
        <v>0</v>
      </c>
      <c r="H940" s="31"/>
      <c r="I940" s="27">
        <f t="shared" si="76"/>
        <v>0</v>
      </c>
      <c r="J940" s="28"/>
    </row>
    <row r="941" spans="2:10" ht="13.5" customHeight="1">
      <c r="B941" s="47"/>
      <c r="C941" s="71" t="s">
        <v>285</v>
      </c>
      <c r="D941" s="27">
        <v>0</v>
      </c>
      <c r="E941" s="27">
        <v>0</v>
      </c>
      <c r="F941" s="72" t="s">
        <v>260</v>
      </c>
      <c r="G941" s="27">
        <v>0</v>
      </c>
      <c r="H941" s="31"/>
      <c r="I941" s="27">
        <f t="shared" si="76"/>
        <v>0</v>
      </c>
      <c r="J941" s="28"/>
    </row>
    <row r="942" spans="2:10" ht="13.5" customHeight="1">
      <c r="B942" s="47"/>
      <c r="C942" s="71" t="s">
        <v>286</v>
      </c>
      <c r="D942" s="27">
        <v>0</v>
      </c>
      <c r="E942" s="27">
        <v>0</v>
      </c>
      <c r="F942" s="72" t="s">
        <v>574</v>
      </c>
      <c r="G942" s="27">
        <v>0</v>
      </c>
      <c r="H942" s="31"/>
      <c r="I942" s="27">
        <f t="shared" si="76"/>
        <v>0</v>
      </c>
      <c r="J942" s="28"/>
    </row>
    <row r="943" spans="2:10" ht="13.5" customHeight="1">
      <c r="B943" s="47"/>
      <c r="C943" s="71" t="s">
        <v>506</v>
      </c>
      <c r="D943" s="27">
        <v>0</v>
      </c>
      <c r="E943" s="27">
        <v>0</v>
      </c>
      <c r="F943" s="72" t="s">
        <v>575</v>
      </c>
      <c r="G943" s="27">
        <v>0</v>
      </c>
      <c r="H943" s="31"/>
      <c r="I943" s="27">
        <f t="shared" si="76"/>
        <v>0</v>
      </c>
      <c r="J943" s="28"/>
    </row>
    <row r="944" spans="2:10" ht="13.5" customHeight="1">
      <c r="B944" s="47"/>
      <c r="C944" s="71" t="s">
        <v>287</v>
      </c>
      <c r="D944" s="27">
        <v>0</v>
      </c>
      <c r="E944" s="27">
        <v>0</v>
      </c>
      <c r="F944" s="72" t="s">
        <v>575</v>
      </c>
      <c r="G944" s="27">
        <v>0</v>
      </c>
      <c r="H944" s="31"/>
      <c r="I944" s="27">
        <f t="shared" si="76"/>
        <v>0</v>
      </c>
      <c r="J944" s="28"/>
    </row>
    <row r="945" spans="2:10" ht="13.5" customHeight="1">
      <c r="B945" s="47"/>
      <c r="C945" s="71" t="s">
        <v>565</v>
      </c>
      <c r="D945" s="27">
        <v>0</v>
      </c>
      <c r="E945" s="27">
        <v>0</v>
      </c>
      <c r="F945" s="72" t="s">
        <v>260</v>
      </c>
      <c r="G945" s="27">
        <v>0</v>
      </c>
      <c r="H945" s="31"/>
      <c r="I945" s="27">
        <f t="shared" si="76"/>
        <v>0</v>
      </c>
      <c r="J945" s="28"/>
    </row>
    <row r="946" spans="2:10" ht="13.5" customHeight="1">
      <c r="B946" s="47"/>
      <c r="C946" s="75" t="s">
        <v>288</v>
      </c>
      <c r="D946" s="27">
        <v>0</v>
      </c>
      <c r="E946" s="27">
        <v>0</v>
      </c>
      <c r="F946" s="72" t="s">
        <v>574</v>
      </c>
      <c r="G946" s="27">
        <v>0</v>
      </c>
      <c r="H946" s="31"/>
      <c r="I946" s="27">
        <f t="shared" si="76"/>
        <v>0</v>
      </c>
      <c r="J946" s="28"/>
    </row>
    <row r="947" spans="2:10" ht="13.5" customHeight="1">
      <c r="B947" s="135"/>
      <c r="C947" s="75" t="s">
        <v>289</v>
      </c>
      <c r="D947" s="27">
        <v>0</v>
      </c>
      <c r="E947" s="27">
        <v>0</v>
      </c>
      <c r="F947" s="72" t="s">
        <v>290</v>
      </c>
      <c r="G947" s="27">
        <v>0</v>
      </c>
      <c r="H947" s="31"/>
      <c r="I947" s="27">
        <f t="shared" si="76"/>
        <v>0</v>
      </c>
      <c r="J947" s="28"/>
    </row>
    <row r="948" spans="2:10" ht="13.5" customHeight="1">
      <c r="B948" s="135"/>
      <c r="C948" s="75" t="s">
        <v>289</v>
      </c>
      <c r="D948" s="27">
        <v>0</v>
      </c>
      <c r="E948" s="27">
        <v>0</v>
      </c>
      <c r="F948" s="72" t="s">
        <v>572</v>
      </c>
      <c r="G948" s="27">
        <v>0</v>
      </c>
      <c r="H948" s="31"/>
      <c r="I948" s="27">
        <f t="shared" si="76"/>
        <v>0</v>
      </c>
      <c r="J948" s="28"/>
    </row>
    <row r="949" spans="2:10" ht="13.5" customHeight="1">
      <c r="B949" s="135"/>
      <c r="C949" s="75" t="s">
        <v>291</v>
      </c>
      <c r="D949" s="27">
        <v>0</v>
      </c>
      <c r="E949" s="27">
        <v>0</v>
      </c>
      <c r="F949" s="72" t="s">
        <v>574</v>
      </c>
      <c r="G949" s="27">
        <v>0</v>
      </c>
      <c r="H949" s="31"/>
      <c r="I949" s="27">
        <f t="shared" si="76"/>
        <v>0</v>
      </c>
      <c r="J949" s="28"/>
    </row>
    <row r="950" spans="2:10" ht="13.5" customHeight="1">
      <c r="B950" s="135"/>
      <c r="C950" s="75" t="s">
        <v>292</v>
      </c>
      <c r="D950" s="27">
        <v>0</v>
      </c>
      <c r="E950" s="27">
        <v>0</v>
      </c>
      <c r="F950" s="72" t="s">
        <v>572</v>
      </c>
      <c r="G950" s="27">
        <v>0</v>
      </c>
      <c r="H950" s="31"/>
      <c r="I950" s="27">
        <f t="shared" si="76"/>
        <v>0</v>
      </c>
      <c r="J950" s="28">
        <f>SUM(I938:I950)</f>
        <v>0</v>
      </c>
    </row>
    <row r="951" spans="2:10" ht="13.5" customHeight="1">
      <c r="B951" s="135">
        <v>876</v>
      </c>
      <c r="C951" s="201" t="s">
        <v>258</v>
      </c>
      <c r="D951" s="57"/>
      <c r="E951" s="27"/>
      <c r="F951" s="72"/>
      <c r="G951" s="27"/>
      <c r="H951" s="31"/>
      <c r="I951" s="27"/>
      <c r="J951" s="28"/>
    </row>
    <row r="952" spans="2:10" ht="13.5" customHeight="1">
      <c r="B952" s="135"/>
      <c r="C952" s="75" t="s">
        <v>389</v>
      </c>
      <c r="D952" s="27">
        <v>0</v>
      </c>
      <c r="E952" s="27">
        <v>0</v>
      </c>
      <c r="F952" s="72" t="s">
        <v>574</v>
      </c>
      <c r="G952" s="27">
        <v>0</v>
      </c>
      <c r="H952" s="31"/>
      <c r="I952" s="27">
        <f aca="true" t="shared" si="77" ref="I952:I959">IF(D952="",E952*G952,D952*E952*G952)</f>
        <v>0</v>
      </c>
      <c r="J952" s="28"/>
    </row>
    <row r="953" spans="2:10" ht="13.5" customHeight="1">
      <c r="B953" s="135"/>
      <c r="C953" s="75" t="s">
        <v>293</v>
      </c>
      <c r="D953" s="27">
        <v>0</v>
      </c>
      <c r="E953" s="27">
        <v>0</v>
      </c>
      <c r="F953" s="72" t="s">
        <v>261</v>
      </c>
      <c r="G953" s="27">
        <v>0</v>
      </c>
      <c r="H953" s="31"/>
      <c r="I953" s="27">
        <f t="shared" si="77"/>
        <v>0</v>
      </c>
      <c r="J953" s="28"/>
    </row>
    <row r="954" spans="2:10" ht="13.5" customHeight="1">
      <c r="B954" s="135"/>
      <c r="C954" s="75" t="s">
        <v>294</v>
      </c>
      <c r="D954" s="27">
        <v>0</v>
      </c>
      <c r="E954" s="27">
        <v>0</v>
      </c>
      <c r="F954" s="72" t="s">
        <v>256</v>
      </c>
      <c r="G954" s="27">
        <v>0</v>
      </c>
      <c r="H954" s="31"/>
      <c r="I954" s="27">
        <f t="shared" si="77"/>
        <v>0</v>
      </c>
      <c r="J954" s="28"/>
    </row>
    <row r="955" spans="2:10" ht="13.5" customHeight="1">
      <c r="B955" s="135"/>
      <c r="C955" s="75" t="s">
        <v>295</v>
      </c>
      <c r="D955" s="27">
        <v>0</v>
      </c>
      <c r="E955" s="27">
        <v>0</v>
      </c>
      <c r="F955" s="72" t="s">
        <v>261</v>
      </c>
      <c r="G955" s="27">
        <v>0</v>
      </c>
      <c r="H955" s="31"/>
      <c r="I955" s="27">
        <f t="shared" si="77"/>
        <v>0</v>
      </c>
      <c r="J955" s="28"/>
    </row>
    <row r="956" spans="2:10" ht="13.5" customHeight="1">
      <c r="B956" s="135"/>
      <c r="C956" s="75" t="s">
        <v>286</v>
      </c>
      <c r="D956" s="27">
        <v>0</v>
      </c>
      <c r="E956" s="27">
        <v>0</v>
      </c>
      <c r="F956" s="72" t="s">
        <v>261</v>
      </c>
      <c r="G956" s="27">
        <v>0</v>
      </c>
      <c r="H956" s="31"/>
      <c r="I956" s="27">
        <f t="shared" si="77"/>
        <v>0</v>
      </c>
      <c r="J956" s="28"/>
    </row>
    <row r="957" spans="2:10" ht="13.5" customHeight="1">
      <c r="B957" s="135"/>
      <c r="C957" s="75" t="s">
        <v>296</v>
      </c>
      <c r="D957" s="27">
        <v>0</v>
      </c>
      <c r="E957" s="27">
        <v>0</v>
      </c>
      <c r="F957" s="72" t="s">
        <v>261</v>
      </c>
      <c r="G957" s="27">
        <v>0</v>
      </c>
      <c r="H957" s="31"/>
      <c r="I957" s="27">
        <f t="shared" si="77"/>
        <v>0</v>
      </c>
      <c r="J957" s="28">
        <f>SUM(I952:I957)</f>
        <v>0</v>
      </c>
    </row>
    <row r="958" spans="2:10" ht="13.5" customHeight="1">
      <c r="B958" s="135">
        <v>879</v>
      </c>
      <c r="C958" s="75" t="s">
        <v>170</v>
      </c>
      <c r="D958" s="27">
        <v>0</v>
      </c>
      <c r="E958" s="27">
        <v>0</v>
      </c>
      <c r="F958" s="72" t="s">
        <v>261</v>
      </c>
      <c r="G958" s="27">
        <v>0</v>
      </c>
      <c r="H958" s="31"/>
      <c r="I958" s="27">
        <f t="shared" si="77"/>
        <v>0</v>
      </c>
      <c r="J958" s="28">
        <f>SUM(I952:I958)</f>
        <v>0</v>
      </c>
    </row>
    <row r="959" spans="2:10" ht="13.5" customHeight="1">
      <c r="B959" s="135">
        <v>880</v>
      </c>
      <c r="C959" s="75" t="s">
        <v>297</v>
      </c>
      <c r="D959" s="58">
        <v>0</v>
      </c>
      <c r="E959" s="58">
        <v>0</v>
      </c>
      <c r="F959" s="77" t="s">
        <v>261</v>
      </c>
      <c r="G959" s="58">
        <v>0</v>
      </c>
      <c r="H959" s="248"/>
      <c r="I959" s="58">
        <f t="shared" si="77"/>
        <v>0</v>
      </c>
      <c r="J959" s="223">
        <f>I959</f>
        <v>0</v>
      </c>
    </row>
    <row r="960" spans="2:10" ht="13.5" customHeight="1">
      <c r="B960" s="130"/>
      <c r="C960" s="45" t="s">
        <v>588</v>
      </c>
      <c r="D960" s="81"/>
      <c r="E960" s="81"/>
      <c r="F960" s="82"/>
      <c r="G960" s="81"/>
      <c r="H960" s="249"/>
      <c r="I960" s="81"/>
      <c r="J960" s="41">
        <f>SUM(J926:J959)</f>
        <v>0</v>
      </c>
    </row>
    <row r="961" spans="2:10" ht="13.5" customHeight="1">
      <c r="B961" s="140"/>
      <c r="C961" s="45" t="s">
        <v>54</v>
      </c>
      <c r="D961" s="38"/>
      <c r="E961" s="37" t="s">
        <v>14</v>
      </c>
      <c r="F961" s="37"/>
      <c r="G961" s="37"/>
      <c r="H961" s="37"/>
      <c r="I961" s="40"/>
      <c r="J961" s="41">
        <f>J924+J960</f>
        <v>0</v>
      </c>
    </row>
    <row r="963" spans="2:10" ht="13.5" customHeight="1">
      <c r="B963" s="66">
        <v>31</v>
      </c>
      <c r="C963" s="37" t="s">
        <v>40</v>
      </c>
      <c r="D963" s="39" t="s">
        <v>43</v>
      </c>
      <c r="E963" s="40" t="s">
        <v>44</v>
      </c>
      <c r="F963" s="40" t="s">
        <v>45</v>
      </c>
      <c r="G963" s="40" t="s">
        <v>298</v>
      </c>
      <c r="H963" s="81"/>
      <c r="I963" s="81"/>
      <c r="J963" s="202" t="s">
        <v>15</v>
      </c>
    </row>
    <row r="964" spans="2:10" ht="13.5" customHeight="1">
      <c r="B964" s="203">
        <v>890</v>
      </c>
      <c r="C964" s="20" t="s">
        <v>299</v>
      </c>
      <c r="D964" s="19">
        <v>1</v>
      </c>
      <c r="E964" s="20">
        <v>2</v>
      </c>
      <c r="F964" s="20" t="s">
        <v>300</v>
      </c>
      <c r="G964" s="81">
        <f>SUM(J20:J49)</f>
        <v>0</v>
      </c>
      <c r="H964" s="20"/>
      <c r="I964" s="20"/>
      <c r="J964" s="74">
        <f>SUM(G964/100*E964)*D964</f>
        <v>0</v>
      </c>
    </row>
    <row r="965" spans="2:10" ht="13.5" customHeight="1">
      <c r="B965" s="80">
        <v>891</v>
      </c>
      <c r="C965" s="20" t="s">
        <v>584</v>
      </c>
      <c r="D965" s="19">
        <v>1</v>
      </c>
      <c r="E965" s="20">
        <v>7</v>
      </c>
      <c r="F965" s="20" t="s">
        <v>300</v>
      </c>
      <c r="G965" s="81">
        <f>SUM(J20:J49)</f>
        <v>0</v>
      </c>
      <c r="H965" s="20"/>
      <c r="I965" s="20"/>
      <c r="J965" s="28">
        <f>SUM(G965/100*E965)*D965</f>
        <v>0</v>
      </c>
    </row>
    <row r="966" spans="2:10" ht="13.5" customHeight="1">
      <c r="B966" s="80">
        <v>892</v>
      </c>
      <c r="C966" s="20" t="s">
        <v>579</v>
      </c>
      <c r="D966" s="19">
        <v>1</v>
      </c>
      <c r="E966" s="20">
        <v>10</v>
      </c>
      <c r="F966" s="20" t="s">
        <v>300</v>
      </c>
      <c r="G966" s="81">
        <f>SUM(J20:J49)+J72</f>
        <v>0</v>
      </c>
      <c r="H966" s="20"/>
      <c r="I966" s="20"/>
      <c r="J966" s="65">
        <f>SUM(G966/100*E966)*D966</f>
        <v>0</v>
      </c>
    </row>
    <row r="967" spans="2:10" ht="13.5" customHeight="1">
      <c r="B967" s="10"/>
      <c r="C967" s="18" t="s">
        <v>54</v>
      </c>
      <c r="D967" s="19"/>
      <c r="E967" s="20" t="s">
        <v>14</v>
      </c>
      <c r="F967" s="20"/>
      <c r="G967" s="20"/>
      <c r="H967" s="20"/>
      <c r="I967" s="20"/>
      <c r="J967" s="204">
        <f>SUM(J964:J966)</f>
        <v>0</v>
      </c>
    </row>
  </sheetData>
  <sheetProtection/>
  <protectedRanges>
    <protectedRange password="CD90" sqref="J924:J967 I15:I505 I507:I967 J15:J922" name="Omr?de1"/>
  </protectedRanges>
  <printOptions horizontalCentered="1"/>
  <pageMargins left="0.35433070866141736" right="0.2755905511811024" top="0.4330708661417323" bottom="0.4330708661417323" header="0.5118110236220472" footer="0.5118110236220472"/>
  <pageSetup horizontalDpi="600" verticalDpi="600" orientation="portrait" paperSize="9" scale="89" r:id="rId2"/>
  <headerFooter alignWithMargins="0">
    <oddFooter>&amp;L&amp;10
DFI Budgetformular
Public Service Puljen tv-drama
&amp;C&amp;"Arial,Normal"&amp;9
&amp;P af &amp;N</oddFooter>
  </headerFooter>
  <rowBreaks count="17" manualBreakCount="17">
    <brk id="59" max="9" man="1"/>
    <brk id="108" max="9" man="1"/>
    <brk id="149" max="9" man="1"/>
    <brk id="187" max="9" man="1"/>
    <brk id="248" max="9" man="1"/>
    <brk id="304" max="9" man="1"/>
    <brk id="348" max="9" man="1"/>
    <brk id="383" max="9" man="1"/>
    <brk id="447" max="9" man="1"/>
    <brk id="485" max="9" man="1"/>
    <brk id="550" max="9" man="1"/>
    <brk id="599" max="9" man="1"/>
    <brk id="655" max="9" man="1"/>
    <brk id="717" max="9" man="1"/>
    <brk id="774" max="9" man="1"/>
    <brk id="836" max="9" man="1"/>
    <brk id="900" max="9" man="1"/>
  </rowBreaks>
  <ignoredErrors>
    <ignoredError sqref="J69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Mortensen</dc:creator>
  <cp:keywords/>
  <dc:description/>
  <cp:lastModifiedBy>Mette Munch Hansen</cp:lastModifiedBy>
  <cp:lastPrinted>2008-11-13T10:49:27Z</cp:lastPrinted>
  <dcterms:created xsi:type="dcterms:W3CDTF">2001-06-26T08:16:52Z</dcterms:created>
  <dcterms:modified xsi:type="dcterms:W3CDTF">2018-08-17T11:13:12Z</dcterms:modified>
  <cp:category/>
  <cp:version/>
  <cp:contentType/>
  <cp:contentStatus/>
</cp:coreProperties>
</file>